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eplat\Documents\LP Public Health Authority\"/>
    </mc:Choice>
  </mc:AlternateContent>
  <xr:revisionPtr revIDLastSave="0" documentId="13_ncr:40009_{64D6AC35-3330-45F3-8C7C-21378642B1BA}" xr6:coauthVersionLast="47" xr6:coauthVersionMax="47" xr10:uidLastSave="{00000000-0000-0000-0000-000000000000}"/>
  <bookViews>
    <workbookView xWindow="14303" yWindow="-98" windowWidth="28995" windowHeight="15796"/>
  </bookViews>
  <sheets>
    <sheet name="Summary Data" sheetId="1" r:id="rId1"/>
    <sheet name="Statistical Data" sheetId="2" r:id="rId2"/>
  </sheets>
  <calcPr calcId="0"/>
</workbook>
</file>

<file path=xl/calcChain.xml><?xml version="1.0" encoding="utf-8"?>
<calcChain xmlns="http://schemas.openxmlformats.org/spreadsheetml/2006/main">
  <c r="I2" i="1" l="1"/>
  <c r="I3" i="1"/>
  <c r="Q3" i="1"/>
  <c r="I4" i="1"/>
  <c r="Q4" i="1"/>
  <c r="I5" i="1"/>
  <c r="Q5" i="1"/>
  <c r="I6" i="1"/>
  <c r="Q6" i="1"/>
  <c r="I7" i="1"/>
  <c r="I8" i="1"/>
  <c r="Q8" i="1"/>
  <c r="I9" i="1"/>
  <c r="Q9" i="1"/>
  <c r="I10" i="1"/>
  <c r="I11" i="1"/>
  <c r="I12" i="1"/>
  <c r="Q12" i="1"/>
  <c r="I13" i="1"/>
  <c r="Q13" i="1"/>
  <c r="I14" i="1"/>
  <c r="I15" i="1"/>
  <c r="I16" i="1"/>
  <c r="I17" i="1"/>
  <c r="I18" i="1"/>
  <c r="I19" i="1"/>
  <c r="I20" i="1"/>
  <c r="I21" i="1"/>
  <c r="I22" i="1"/>
  <c r="I23" i="1"/>
  <c r="Q23" i="1"/>
  <c r="I24" i="1"/>
  <c r="Q24" i="1"/>
  <c r="I25" i="1"/>
  <c r="I26" i="1"/>
  <c r="I27" i="1"/>
  <c r="I28" i="1"/>
  <c r="I29" i="1"/>
  <c r="Q29" i="1"/>
  <c r="I30" i="1"/>
  <c r="I31" i="1"/>
  <c r="I32" i="1"/>
  <c r="I33" i="1"/>
  <c r="I34" i="1"/>
  <c r="I35" i="1"/>
  <c r="I36" i="1"/>
  <c r="I37" i="1"/>
  <c r="I38" i="1"/>
  <c r="I39" i="1"/>
  <c r="Q39" i="1"/>
  <c r="I40" i="1"/>
  <c r="Q40" i="1"/>
  <c r="I41" i="1"/>
  <c r="Q41" i="1"/>
  <c r="I42" i="1"/>
  <c r="Q42" i="1"/>
  <c r="I43" i="1"/>
  <c r="Q43" i="1"/>
  <c r="I44" i="1"/>
  <c r="I45" i="1"/>
  <c r="Q45" i="1"/>
  <c r="I46" i="1"/>
  <c r="Q46" i="1"/>
  <c r="I47" i="1"/>
  <c r="Q47" i="1"/>
  <c r="I48" i="1"/>
  <c r="Q48" i="1"/>
  <c r="I49" i="1"/>
  <c r="I50" i="1"/>
  <c r="I51" i="1"/>
  <c r="I52" i="1"/>
  <c r="Q52" i="1"/>
  <c r="I53" i="1"/>
  <c r="Q53" i="1"/>
  <c r="I54" i="1"/>
  <c r="Q54" i="1"/>
  <c r="I55" i="1"/>
  <c r="Q55" i="1"/>
  <c r="I56" i="1"/>
  <c r="Q56" i="1"/>
  <c r="I57" i="1"/>
  <c r="I58" i="1"/>
  <c r="I59" i="1"/>
  <c r="I60" i="1"/>
  <c r="I61" i="1"/>
  <c r="I62" i="1"/>
  <c r="I63" i="1"/>
  <c r="I64" i="1"/>
  <c r="Q64" i="1"/>
  <c r="I65" i="1"/>
  <c r="I66" i="1"/>
  <c r="I67" i="1"/>
  <c r="Q67" i="1"/>
  <c r="I68" i="1"/>
  <c r="Q68" i="1"/>
  <c r="I69" i="1"/>
  <c r="I70" i="1"/>
  <c r="I71" i="1"/>
  <c r="Q71" i="1"/>
  <c r="I72" i="1"/>
  <c r="Q72" i="1"/>
  <c r="I73" i="1"/>
  <c r="Q73" i="1"/>
  <c r="I74" i="1"/>
  <c r="Q74" i="1"/>
  <c r="I75" i="1"/>
  <c r="Q75" i="1"/>
  <c r="I76" i="1"/>
  <c r="Q76" i="1"/>
  <c r="I77" i="1"/>
  <c r="I78" i="1"/>
  <c r="Q78" i="1"/>
  <c r="I79" i="1"/>
  <c r="Q79" i="1"/>
  <c r="I80" i="1"/>
  <c r="I81" i="1"/>
  <c r="Q81" i="1"/>
  <c r="I82" i="1"/>
  <c r="Q82" i="1"/>
  <c r="I83" i="1"/>
  <c r="Q83" i="1"/>
  <c r="I84" i="1"/>
  <c r="Q84" i="1"/>
  <c r="I85" i="1"/>
  <c r="Q85" i="1"/>
  <c r="I86" i="1"/>
  <c r="Q86" i="1"/>
  <c r="I87" i="1"/>
  <c r="Q87" i="1"/>
  <c r="I88" i="1"/>
  <c r="I89" i="1"/>
  <c r="Q89" i="1"/>
  <c r="I90" i="1"/>
  <c r="Q90" i="1"/>
  <c r="I91" i="1"/>
  <c r="I92" i="1"/>
  <c r="Q92" i="1"/>
  <c r="I93" i="1"/>
  <c r="Q93" i="1"/>
  <c r="I94" i="1"/>
  <c r="Q94" i="1"/>
  <c r="I95" i="1"/>
  <c r="Q95" i="1"/>
  <c r="I96" i="1"/>
  <c r="I97" i="1"/>
  <c r="I98" i="1"/>
  <c r="I99" i="1"/>
  <c r="I100" i="1"/>
  <c r="I101" i="1"/>
  <c r="I102" i="1"/>
  <c r="Q102" i="1"/>
  <c r="I103" i="1"/>
  <c r="Q103" i="1"/>
  <c r="I104" i="1"/>
  <c r="Q104" i="1"/>
  <c r="I105" i="1"/>
  <c r="Q105" i="1"/>
</calcChain>
</file>

<file path=xl/sharedStrings.xml><?xml version="1.0" encoding="utf-8"?>
<sst xmlns="http://schemas.openxmlformats.org/spreadsheetml/2006/main" count="1031" uniqueCount="214">
  <si>
    <t>series_title</t>
  </si>
  <si>
    <t>Effective Date</t>
  </si>
  <si>
    <t>Valid Through Date</t>
  </si>
  <si>
    <t xml:space="preserve">FLL_bill </t>
  </si>
  <si>
    <t xml:space="preserve">_citation_FLL_bill </t>
  </si>
  <si>
    <t xml:space="preserve">_caution_FLL_bill </t>
  </si>
  <si>
    <t xml:space="preserve">_attachment_url_FLL_bill </t>
  </si>
  <si>
    <t>FLL_bnum</t>
  </si>
  <si>
    <t>_citation_FLL_bnum</t>
  </si>
  <si>
    <t>_caution_FLL_bnum</t>
  </si>
  <si>
    <t>_attachment_url_FLL_bnum</t>
  </si>
  <si>
    <t>FLL_bintro</t>
  </si>
  <si>
    <t>_citation_FLL_bintro</t>
  </si>
  <si>
    <t>_caution_FLL_bintro</t>
  </si>
  <si>
    <t>_attachment_url_FLL_bintro</t>
  </si>
  <si>
    <t>FLL_bact</t>
  </si>
  <si>
    <t>_citation_FLL_bact</t>
  </si>
  <si>
    <t>_caution_FLL_bact</t>
  </si>
  <si>
    <t>_attachment_url_FLL_bact</t>
  </si>
  <si>
    <t>FLL_bactd</t>
  </si>
  <si>
    <t>_citation_FLL_bactd</t>
  </si>
  <si>
    <t>_caution_FLL_bactd</t>
  </si>
  <si>
    <t>_attachment_url_FLL_bactd</t>
  </si>
  <si>
    <t>Alabama</t>
  </si>
  <si>
    <t>No bills</t>
  </si>
  <si>
    <t>HB 518</t>
  </si>
  <si>
    <t>HB518: AN ACT Relating to presidential executive orders; to authorize the Legislative Council to review a presidential executive order and recommend to the Attorney General and the Governor that the order be examined to determine its constitutionality; and prohibit state agencies and political subdivisions and their officials and employees from implementing an executive order that restricts individual rights or that relates to certain topics and is determined by the Attorney General to be unconstitutional.</t>
  </si>
  <si>
    <t>https://monqcle.com/upload/6258841e9cd360443f8b4579/download</t>
  </si>
  <si>
    <t>HB 29</t>
  </si>
  <si>
    <t>HB 29; HB 29</t>
  </si>
  <si>
    <t>https://monqcle.com/upload/632c80d29cd36029268b46da/download; https://monqcle.com/upload/632c80d29cd36029268b46da/download</t>
  </si>
  <si>
    <t>https://monqcle.com/upload/632c80d29cd36029268b46da/download</t>
  </si>
  <si>
    <t>https://monqcle.com/upload/632c80e89cd36029268b46db/download; https://monqcle.com/upload/632c80e89cd36029268b46db/download</t>
  </si>
  <si>
    <t>https://monqcle.com/upload/632c80e89cd36029268b46db/download</t>
  </si>
  <si>
    <t>Alaska</t>
  </si>
  <si>
    <t>HB 263</t>
  </si>
  <si>
    <t>AK HB263: An Act relating to state requirements concerning federal laws, regulations, and orders requiring COVID-19 vaccination; and providing for an effective date</t>
  </si>
  <si>
    <t>House Bill 263 prohibits state or local government agents and officials from enforcing federal laws imposing penalties on individuals who do not receive or persons who do not require them to receive a COVID-19 vaccine.</t>
  </si>
  <si>
    <t>https://monqcle.com/upload/62573e0a9cd360c11e8b45b5/download</t>
  </si>
  <si>
    <t>HB 262</t>
  </si>
  <si>
    <t>HB262: An Act relating to the powers and duties of a state or municipal agency; and providing for an effective date</t>
  </si>
  <si>
    <t>House Bill 262 prohibits the state or a municipal agency from mandating COVID-19 vaccination and from infringing on a person’s right to intrastate and interstate travel.</t>
  </si>
  <si>
    <t>https://monqcle.com/upload/6257395e9cd360482a8b4568/download</t>
  </si>
  <si>
    <t>Arizona</t>
  </si>
  <si>
    <t>Arkansas</t>
  </si>
  <si>
    <t>HB 1972</t>
  </si>
  <si>
    <t>https://monqcle.com/upload/62fa6b1d9cd360c9348b4580/download</t>
  </si>
  <si>
    <t>https://monqcle.com/upload/62fa6b559cd360732c8b45a9/download</t>
  </si>
  <si>
    <t>California</t>
  </si>
  <si>
    <t>Colorado</t>
  </si>
  <si>
    <t>Connecticut</t>
  </si>
  <si>
    <t>Delaware</t>
  </si>
  <si>
    <t>District of Columbia</t>
  </si>
  <si>
    <t>Florida</t>
  </si>
  <si>
    <t>Georgia</t>
  </si>
  <si>
    <t>Hawaii</t>
  </si>
  <si>
    <t>Idaho</t>
  </si>
  <si>
    <t>S 1217</t>
  </si>
  <si>
    <t>Idaho Senate Bill 1217, STATE OF EXTREME EMERGENCY – Adds to and repeals existing law to authorize the Governor to proclaim a state of extreme emergency and to provide that the Governor shall have certain powers, duties, and limitations during a declared state of extreme emergency.</t>
  </si>
  <si>
    <t>Idaho Senate Bill No. 1217  provides that the govern may declare a state of extreme emergency; provides for revocation of gubernatorial powers in specified circumstances.</t>
  </si>
  <si>
    <t>https://monqcle.com/upload/6345e0399cd360af558b4567/download</t>
  </si>
  <si>
    <t>Idaho Senate Bill 1217 was introduced, and passed both the Senate and the House, on May 5, 2021.</t>
  </si>
  <si>
    <t>Illinois</t>
  </si>
  <si>
    <t>Indiana</t>
  </si>
  <si>
    <t>Iowa</t>
  </si>
  <si>
    <t>Kansas</t>
  </si>
  <si>
    <t>HB 2535</t>
  </si>
  <si>
    <t>KS HB235: AN ACT concerning federal COVID-19 vaccine requirements; enacting the individual liberty preservation act; nullifying certain federal COVID-19 vaccine requirements; prohibiting enforcement of such requirements and providing criminal penalties for violations.; KS HB2535: AN ACT concerning federal COVID-19 vaccine requirements; enacting the individual liberty preservation act; nullifying certain federal COVID-19 vaccine requirements; prohibiting enforcement of such requirements and providing criminal penalties for violations.</t>
  </si>
  <si>
    <t>https://monqcle.com/upload/62573a139cd360472a8b456e/download; https://monqcle.com/upload/62573a139cd360472a8b456e/download</t>
  </si>
  <si>
    <t>Session adjourned 5/23/22</t>
  </si>
  <si>
    <t>Kentucky</t>
  </si>
  <si>
    <t>Louisiana</t>
  </si>
  <si>
    <t>Maine</t>
  </si>
  <si>
    <t>Maryland</t>
  </si>
  <si>
    <t>Massachusetts</t>
  </si>
  <si>
    <t>Michigan</t>
  </si>
  <si>
    <t>Minnesota</t>
  </si>
  <si>
    <t>Mississippi</t>
  </si>
  <si>
    <t>Missouri</t>
  </si>
  <si>
    <t>HB 1145</t>
  </si>
  <si>
    <t>HB1145: AN ACT To amend chapter 21, RSMo, by adding thereto one new section relating to presidential executive orders.; HB1145: AN ACT To amend chapter 21, RSMo, by adding thereto one new section relating to presidential executive orders.</t>
  </si>
  <si>
    <t>https://monqcle.com/upload/625888539cd3605f488b4576/download; https://monqcle.com/upload/625888539cd3605f488b4576/download</t>
  </si>
  <si>
    <t>HB1145: AN ACT To amend chapter 21, RSMo, by adding thereto one new section relating to presidential executive orders.</t>
  </si>
  <si>
    <t>https://monqcle.com/upload/625888539cd3605f488b4576/download</t>
  </si>
  <si>
    <t>HB 1212</t>
  </si>
  <si>
    <t>HB1212: To amend chapter 21, RSMo, by adding thereto one new section relating to the joint committee on federal government oversight.; HB1212: To amend chapter 21, RSMo, by adding thereto one new section relating to the joint committee on federal government oversight.</t>
  </si>
  <si>
    <t>https://monqcle.com/upload/625885b69cd360fe458b4569/download; https://monqcle.com/upload/625885b69cd360fe458b4569/download</t>
  </si>
  <si>
    <t>HB1212: To amend chapter 21, RSMo, by adding thereto one new section relating to the joint committee on federal government oversight.</t>
  </si>
  <si>
    <t>https://monqcle.com/upload/625885b69cd360fe458b4569/download</t>
  </si>
  <si>
    <t>https://monqcle.com/upload/632c7f309cd36029268b46cc/download; https://monqcle.com/upload/632c7f309cd36029268b46cc/download</t>
  </si>
  <si>
    <t>https://monqcle.com/upload/632c7f309cd36029268b46cc/download</t>
  </si>
  <si>
    <t>null</t>
  </si>
  <si>
    <t>Montana</t>
  </si>
  <si>
    <t>SB 277</t>
  </si>
  <si>
    <t>SB 277: Generally revising laws related to state's rights; SB 277: Generally revising laws related to state's rights</t>
  </si>
  <si>
    <t>https://monqcle.com/upload/632c7e909cd36029268b46c6/download; https://monqcle.com/upload/632c7e909cd36029268b46c6/download</t>
  </si>
  <si>
    <t>SB 277: Generally revising laws related to state's rights</t>
  </si>
  <si>
    <t>https://monqcle.com/upload/632c7e909cd36029268b46c6/download</t>
  </si>
  <si>
    <t>https://monqcle.com/upload/632c7eab9cd36024268b45a7/download; https://monqcle.com/upload/632c7eab9cd36024268b45a7/download</t>
  </si>
  <si>
    <t>https://monqcle.com/upload/632c7eab9cd36024268b45a7/download</t>
  </si>
  <si>
    <t>https://monqcle.com/upload/632c7ebf9cd36029268b46c8/download; https://monqcle.com/upload/632c7ebf9cd36029268b46c8/download</t>
  </si>
  <si>
    <t>https://monqcle.com/upload/632c7ebf9cd36029268b46c8/download</t>
  </si>
  <si>
    <t>https://monqcle.com/upload/632c7ee09cd3606c378b456b/download; https://monqcle.com/upload/632c7ee09cd3606c378b456b/download</t>
  </si>
  <si>
    <t>https://monqcle.com/upload/632c7ee09cd3606c378b456b/download</t>
  </si>
  <si>
    <t>Nebraska</t>
  </si>
  <si>
    <t>Nevada</t>
  </si>
  <si>
    <t>New Hampshire</t>
  </si>
  <si>
    <t>HB 1027</t>
  </si>
  <si>
    <t>New Hampshire House Bill 1027, AN ACT establishing the crime of undermining legislative process by false claim of emergency.; New Hampshire House Bill 1027, AN ACT establishing the crime of undermining legislative process by false claim of emergency.</t>
  </si>
  <si>
    <t>https://monqcle.com/upload/62c355bd9cd360f1328b46b0/download; https://monqcle.com/upload/62c355bd9cd360f1328b46b0/download</t>
  </si>
  <si>
    <t>New Hampshire House Bill 1027, AN ACT establishing the crime of undermining legislative process by false claim of emergency.</t>
  </si>
  <si>
    <t>https://monqcle.com/upload/62c355bd9cd360f1328b46b0/download</t>
  </si>
  <si>
    <t>HB 1455</t>
  </si>
  <si>
    <t>New Hampshire House Bill 1455, AN ACT relative to state enforcement of federal vaccination mandates.</t>
  </si>
  <si>
    <t>https://monqcle.com/upload/62c4ad7c9cd360ce0f8b46a8/download</t>
  </si>
  <si>
    <t>New Jersey</t>
  </si>
  <si>
    <t>New Mexico</t>
  </si>
  <si>
    <t>New York</t>
  </si>
  <si>
    <t>North Carolina</t>
  </si>
  <si>
    <t>North Dakota</t>
  </si>
  <si>
    <t>Ohio</t>
  </si>
  <si>
    <t>Oklahoma</t>
  </si>
  <si>
    <t>HB 3247</t>
  </si>
  <si>
    <t>HB 3247; HB 3247</t>
  </si>
  <si>
    <t>https://monqcle.com/upload/632c7e179cd36023268b4598/download; https://monqcle.com/upload/632c7e179cd36023268b4598/download</t>
  </si>
  <si>
    <t>https://monqcle.com/upload/632c7e179cd36023268b4598/download</t>
  </si>
  <si>
    <t>Oregon</t>
  </si>
  <si>
    <t>Pennsylvania</t>
  </si>
  <si>
    <t>HB 1738</t>
  </si>
  <si>
    <t>https://monqcle.com/upload/62fa9e539cd360d1548b4584/download</t>
  </si>
  <si>
    <t>https://monqcle.com/upload/632c75dd9cd360e2178b457e/download</t>
  </si>
  <si>
    <t>Rhode Island</t>
  </si>
  <si>
    <t>South Carolina</t>
  </si>
  <si>
    <t>H 3126</t>
  </si>
  <si>
    <t>H3126: A BILL TO AMEND THE CODE OF LAWS OF SOUTH CAROLINA, 1976, BY ADDING SECTION 11-1-130 SO AS TO PROVIDE THAT IT IS UNLAWFUL FOR THIS STATE OR ANY POLITICAL SUBDIVISION THEREOF TO ACCEPT ANY FEDERAL FUNDS TO ENFORCE AN UNLAWFUL FEDERAL MASK MANDATE OR UNLAWFUL FEDERAL VACCINE MANDATE</t>
  </si>
  <si>
    <t>https://monqcle.com/upload/6258938b9cd36075608b4574/download</t>
  </si>
  <si>
    <t>H3126: A BILL TO AMEND THE CODE OF LAWS OF SOUTH CAROLINA, 1976, BY ADDING SECTION 11-1-130 SO AS TO PROVIDE THAT IT IS UNLAWFUL FOR THIS STATE OR ANY POLITICAL SUBDIVISION THEREOF TO ACCEPT ANY FEDERAL FUNDS TO ENFORCE AN UNLAWFUL FEDERAL MASK MANDATE OR UNLAWFUL FEDERAL VACCINE MANDATE; H3126: A BILL TO AMEND THE CODE OF LAWS OF SOUTH CAROLINA, 1976, BY ADDING SECTION 11-1-130 SO AS TO PROVIDE THAT IT IS UNLAWFUL FOR THIS STATE OR ANY POLITICAL SUBDIVISION THEREOF TO ACCEPT ANY FEDERAL FUNDS TO ENFORCE AN UNLAWFUL FEDERAL MASK MANDATE OR UNLAWFUL FEDERAL VACCINE MANDATE</t>
  </si>
  <si>
    <t>https://monqcle.com/upload/6258938b9cd36075608b4574/download; https://monqcle.com/upload/6258938b9cd36075608b4574/download</t>
  </si>
  <si>
    <t>H 3218</t>
  </si>
  <si>
    <t>H3218: TO AMEND THE CODE OF LAWS OF SOUTH CAROLINA, 1976, BY ADDING SECTION 44 29 55 SO AS TO PROHIBIT STATE OFFICIALS FROM PARTICIPATING IN THE ENFORCEMENT OF ANY UNLAWFUL FEDERAL MASK MANDATE THAT VIOLATES THE TENTH AMENDMENT OF THE UNITED STATES CONSTITUTION, TO ESTABLISH PENALTIES, AND FOR OTHER PURPOSES.; H3218: TO AMEND THE CODE OF LAWS OF SOUTH CAROLINA, 1976, BY ADDING SECTION 44 29 55 SO AS TO PROHIBIT STATE OFFICIALS FROM PARTICIPATING IN THE ENFORCEMENT OF ANY UNLAWFUL FEDERAL MASK MANDATE THAT VIOLATES THE TENTH AMENDMENT OF THE UNITED STATES CONSTITUTION, TO ESTABLISH PENALTIES, AND FOR OTHER PURPOSES.</t>
  </si>
  <si>
    <t>https://monqcle.com/upload/625895a89cd360046a8b4579/download; https://monqcle.com/upload/625895a89cd360046a8b4579/download</t>
  </si>
  <si>
    <t>H3218: TO AMEND THE CODE OF LAWS OF SOUTH CAROLINA, 1976, BY ADDING SECTION 44 29 55 SO AS TO PROHIBIT STATE OFFICIALS FROM PARTICIPATING IN THE ENFORCEMENT OF ANY UNLAWFUL FEDERAL MASK MANDATE THAT VIOLATES THE TENTH AMENDMENT OF THE UNITED STATES CONSTITUTION, TO ESTABLISH PENALTIES, AND FOR OTHER PURPOSES.</t>
  </si>
  <si>
    <t>https://monqcle.com/upload/625895a89cd360046a8b4579/download</t>
  </si>
  <si>
    <t>H 4341</t>
  </si>
  <si>
    <t>H4341: TO AMEND THE CODE OF LAWS OF SOUTH CAROLINA, 1976, BY ADDING SECTION 1 1 1100 SO AS TO PROHIBIT THE IMPLEMENTATION OF UNCONSTITUTIONAL FEDERAL ORDERS AT THE STATE OR LOCAL LEVEL; AND TO AMEND SECTION 2 11 50, RELATING TO THE DUTIES OF THE LEGISLATIVE COUNCIL, SO AS TO AUTHORIZE THE LEGISLATIVE COUNCIL TO REVIEW ANY PRESIDENTIAL EXECUTIVE ORDER, ACT, LAW, TREATY, REGULATION, RULE, OR REGULATORY ORDER ISSUED, ADOPTED, OR IMPLEMENTED ON OR AFTER JANUARY 1, 2021, AND REFER THE MATTER TO THE ATTORNEY GENERAL FOR A CONSTITUTIONAL DETERMINATION AND TO SUBMIT ANY FINDINGS TO THE GENERAL ASSEMBLY FOR CONSIDERATION.</t>
  </si>
  <si>
    <t>https://monqcle.com/upload/6258948c9cd36089708b456a/download</t>
  </si>
  <si>
    <t>null; null</t>
  </si>
  <si>
    <t>South Dakota</t>
  </si>
  <si>
    <t>HB 1194</t>
  </si>
  <si>
    <t>HB1194: An Act to authorize the review of certain executive orders issued by the President of the United States.; HB1194: An Act to authorize the review of certain executive orders issued by the President of the United States.</t>
  </si>
  <si>
    <t>https://monqcle.com/upload/62573be89cd360482a8b4584/download; https://monqcle.com/upload/62573be89cd360482a8b4584/download</t>
  </si>
  <si>
    <t>HB1194: An Act to authorize the review of certain executive orders issued by the President of the United States.</t>
  </si>
  <si>
    <t>https://monqcle.com/upload/62573be89cd360482a8b4584/download</t>
  </si>
  <si>
    <t>Tennessee</t>
  </si>
  <si>
    <t>HB 1007</t>
  </si>
  <si>
    <t>HB 1007; HB 1007</t>
  </si>
  <si>
    <t>https://monqcle.com/upload/632c798f9cd36023268b4571/download; https://monqcle.com/upload/632c798f9cd36023268b4571/download</t>
  </si>
  <si>
    <t>https://monqcle.com/upload/632c798f9cd36023268b4571/download</t>
  </si>
  <si>
    <t>HB 1120</t>
  </si>
  <si>
    <t>HB 1120; HB 1120</t>
  </si>
  <si>
    <t>https://monqcle.com/upload/632c7a3e9cd36029268b4570/download; https://monqcle.com/upload/632c7a3e9cd36029268b4570/download</t>
  </si>
  <si>
    <t>https://monqcle.com/upload/632c7a3e9cd36029268b4570/download</t>
  </si>
  <si>
    <t>SB 1112</t>
  </si>
  <si>
    <t>SB 1112; SB 1112</t>
  </si>
  <si>
    <t>https://monqcle.com/upload/632c7c039cd36029268b4587/download; https://monqcle.com/upload/632c7c039cd36029268b4587/download</t>
  </si>
  <si>
    <t>https://monqcle.com/upload/632c7c039cd36029268b4587/download</t>
  </si>
  <si>
    <t>HB 1229</t>
  </si>
  <si>
    <t>HB 1229; HB 1229</t>
  </si>
  <si>
    <t>https://monqcle.com/upload/632c7ba69cd36024268b4591/download; https://monqcle.com/upload/632c7ba69cd36024268b4591/download</t>
  </si>
  <si>
    <t>https://monqcle.com/upload/632c7ba69cd36024268b4591/download</t>
  </si>
  <si>
    <t>SB 1163</t>
  </si>
  <si>
    <t>SB 1163; SB 1163</t>
  </si>
  <si>
    <t>https://monqcle.com/upload/632c7c709cd36024268b459e/download; https://monqcle.com/upload/632c7c709cd36024268b459e/download</t>
  </si>
  <si>
    <t>https://monqcle.com/upload/632c7c709cd36024268b459e/download</t>
  </si>
  <si>
    <t>SB 1593</t>
  </si>
  <si>
    <t>SB 1593; SB 1593</t>
  </si>
  <si>
    <t>https://monqcle.com/upload/632c7cde9cd36023268b4592/download; https://monqcle.com/upload/632c7cde9cd36023268b4592/download</t>
  </si>
  <si>
    <t>https://monqcle.com/upload/632c7cde9cd36023268b4592/download</t>
  </si>
  <si>
    <t>Texas</t>
  </si>
  <si>
    <t>HB 125</t>
  </si>
  <si>
    <t>HB 125; HB 125</t>
  </si>
  <si>
    <t>https://monqcle.com/upload/62e7efd09cd360160c8b45be/download; https://monqcle.com/upload/62e7efd09cd360160c8b45be/download</t>
  </si>
  <si>
    <t>https://monqcle.com/upload/62e7efd09cd360160c8b45be/download</t>
  </si>
  <si>
    <t>https://monqcle.com/upload/62e7f0609cd3607a2c8b4576/download; https://monqcle.com/upload/62e7f0609cd3607a2c8b4576/download</t>
  </si>
  <si>
    <t>https://monqcle.com/upload/62e7f0609cd3607a2c8b4576/download</t>
  </si>
  <si>
    <t>Utah</t>
  </si>
  <si>
    <t>HB 415</t>
  </si>
  <si>
    <t>EXECUTIVE ORDER REVIEW PROCESS AMENDMENTS; EXECUTIVE ORDER REVIEW PROCESS AMENDMENTS</t>
  </si>
  <si>
    <t>https://monqcle.com/upload/6298b90a9cd36050208b4573/download; https://monqcle.com/upload/6298b90a9cd36050208b4573/download</t>
  </si>
  <si>
    <t>EXECUTIVE ORDER REVIEW PROCESS AMENDMENTS</t>
  </si>
  <si>
    <t>https://monqcle.com/upload/6298b90a9cd36050208b4573/download</t>
  </si>
  <si>
    <t>https://monqcle.com/upload/6298b9f69cd36050208b4580/download; https://monqcle.com/upload/6298b9f69cd36050208b4580/download</t>
  </si>
  <si>
    <t>https://monqcle.com/upload/6298b9f69cd36050208b4580/download</t>
  </si>
  <si>
    <t>https://monqcle.com/upload/6298bbe59cd360352d8b45a3/download; https://monqcle.com/upload/6298bbe59cd360352d8b45a3/download</t>
  </si>
  <si>
    <t>https://monqcle.com/upload/6298bbe59cd360352d8b45a3/download</t>
  </si>
  <si>
    <t>Vermont</t>
  </si>
  <si>
    <t>Virginia</t>
  </si>
  <si>
    <t>Washington</t>
  </si>
  <si>
    <t>West Virginia</t>
  </si>
  <si>
    <t>Wisconsin</t>
  </si>
  <si>
    <t>Wyoming</t>
  </si>
  <si>
    <t>HB 1002</t>
  </si>
  <si>
    <t>Wyoming House Bill 1002, AN ACT relating to the protection of individual rights; providing legislative findings; prohibiting the enforcement of federal COVID-19 vaccine mandates as specified; providing definitions; authorizing litigation to protect the rights of Wyoming citizens and the state of Wyoming as specified; providing an appropriation; and providing for an effective date.</t>
  </si>
  <si>
    <t>The bill provides that no public entity may enforce a federal that requires an employer to require its employees to receive a COVID-19 vaccine. The bill authorizes the attorney general, with the consent of the governor to initiate or participate in litigation to challenge a federal COVID-19 vaccine mandates, and appropriates funds for this purpose.</t>
  </si>
  <si>
    <t>https://monqcle.com/upload/62200f8d9cd3607e238b456a/download</t>
  </si>
  <si>
    <t>2021 Special Session.</t>
  </si>
  <si>
    <t>Wyoming House Bill 1002, AN ACT relating to the protection of individual rights; providing legislative findings; prohibiting the enforcement of federal COVID-19 vaccine mandates as specified; providing definitions; authorizing litigation to protect the rights of Wyoming citizens and the state of Wyoming as specified; providing an appropriation; and providing for an effective date.; Wyoming House Bill 1002, AN ACT relating to the protection of individual rights; providing legislative findings; prohibiting the enforcement of federal COVID-19 vaccine mandates as specified; providing definitions; authorizing litigation to protect the rights of Wyoming citizens and the state of Wyoming as specified; providing an appropriation; and providing for an effective date.</t>
  </si>
  <si>
    <t>https://monqcle.com/upload/62200f8d9cd3607e238b456a/download; https://monqcle.com/upload/62200f8d9cd3607e238b456a/download</t>
  </si>
  <si>
    <t>Jurisdictions</t>
  </si>
  <si>
    <t>.</t>
  </si>
  <si>
    <t>House Bill 1027</t>
  </si>
  <si>
    <t>House Bill 1455</t>
  </si>
  <si>
    <t>House Bill 3247</t>
  </si>
  <si>
    <t>House Bill 1002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</si>
</sst>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14" fontId="0" fillId="0" borderId="0" xfId="0" applyNumberFormat="1"/>
    <xf numFmtId="0" fontId="16" fillId="33" borderId="0" xfId="0" applyFont="1"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
  <sheetViews>
    <sheetView tabSelected="1" workbookViewId="0"/>
  </sheetViews>
  <sheetFormatPr defaultRowHeight="14.5" x14ac:dyDescent="0.35"/>
  <cols>
    <col min="1" max="1" width="18.81640625" customWidth="1"/>
    <col min="2" max="2" width="10.54296875" customWidth="1"/>
    <col min="3" max="3" width="14.81640625" customWidth="1"/>
    <col min="4" max="4" width="16.453125" customWidth="1"/>
    <col min="13" max="13" width="14.7265625" customWidth="1"/>
    <col min="18" max="18" width="14.90625" customWidth="1"/>
    <col min="21" max="21" width="14.90625" customWidth="1"/>
  </cols>
  <sheetData>
    <row r="1" spans="1:24" s="2" customFormat="1" ht="58" x14ac:dyDescent="0.35">
      <c r="A1" s="2" t="s">
        <v>208</v>
      </c>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2" t="s">
        <v>22</v>
      </c>
    </row>
    <row r="2" spans="1:24" x14ac:dyDescent="0.35">
      <c r="A2" t="s">
        <v>23</v>
      </c>
      <c r="B2" t="s">
        <v>24</v>
      </c>
      <c r="C2" s="1">
        <v>44197</v>
      </c>
      <c r="D2" s="1">
        <v>44263</v>
      </c>
      <c r="E2">
        <v>0</v>
      </c>
      <c r="I2" t="str">
        <f>("")</f>
        <v/>
      </c>
    </row>
    <row r="3" spans="1:24" x14ac:dyDescent="0.35">
      <c r="A3" t="s">
        <v>23</v>
      </c>
      <c r="B3" t="s">
        <v>25</v>
      </c>
      <c r="C3" s="1">
        <v>44264</v>
      </c>
      <c r="D3" s="1">
        <v>44332</v>
      </c>
      <c r="E3">
        <v>1</v>
      </c>
      <c r="F3" t="s">
        <v>26</v>
      </c>
      <c r="H3" t="s">
        <v>27</v>
      </c>
      <c r="I3" t="str">
        <f>("HB 518")</f>
        <v>HB 518</v>
      </c>
      <c r="J3" t="s">
        <v>26</v>
      </c>
      <c r="L3" t="s">
        <v>27</v>
      </c>
      <c r="M3" s="1">
        <v>44264</v>
      </c>
      <c r="N3" t="s">
        <v>26</v>
      </c>
      <c r="P3" t="s">
        <v>27</v>
      </c>
      <c r="Q3" t="str">
        <f>("Introduced")</f>
        <v>Introduced</v>
      </c>
      <c r="R3" t="s">
        <v>26</v>
      </c>
      <c r="T3" t="s">
        <v>27</v>
      </c>
      <c r="U3" s="1">
        <v>44264</v>
      </c>
      <c r="V3" t="s">
        <v>26</v>
      </c>
      <c r="X3" t="s">
        <v>27</v>
      </c>
    </row>
    <row r="4" spans="1:24" x14ac:dyDescent="0.35">
      <c r="A4" t="s">
        <v>23</v>
      </c>
      <c r="B4" t="s">
        <v>25</v>
      </c>
      <c r="C4" s="1">
        <v>44333</v>
      </c>
      <c r="D4" s="1">
        <v>44701</v>
      </c>
      <c r="E4">
        <v>1</v>
      </c>
      <c r="F4" t="s">
        <v>26</v>
      </c>
      <c r="H4" t="s">
        <v>27</v>
      </c>
      <c r="I4" t="str">
        <f>("HB 518")</f>
        <v>HB 518</v>
      </c>
      <c r="J4" t="s">
        <v>26</v>
      </c>
      <c r="L4" t="s">
        <v>27</v>
      </c>
      <c r="M4" s="1">
        <v>44264</v>
      </c>
      <c r="N4" t="s">
        <v>26</v>
      </c>
      <c r="P4" t="s">
        <v>27</v>
      </c>
      <c r="Q4" t="str">
        <f>("Failed")</f>
        <v>Failed</v>
      </c>
      <c r="R4" t="s">
        <v>26</v>
      </c>
      <c r="T4" t="s">
        <v>27</v>
      </c>
      <c r="U4" s="1">
        <v>44264</v>
      </c>
      <c r="V4" t="s">
        <v>26</v>
      </c>
      <c r="X4" t="s">
        <v>27</v>
      </c>
    </row>
    <row r="5" spans="1:24" x14ac:dyDescent="0.35">
      <c r="A5" t="s">
        <v>23</v>
      </c>
      <c r="B5" t="s">
        <v>28</v>
      </c>
      <c r="C5" s="1">
        <v>44572</v>
      </c>
      <c r="D5" s="1">
        <v>44657</v>
      </c>
      <c r="E5">
        <v>1</v>
      </c>
      <c r="F5" t="s">
        <v>29</v>
      </c>
      <c r="H5" t="s">
        <v>30</v>
      </c>
      <c r="I5" t="str">
        <f>("HB 29")</f>
        <v>HB 29</v>
      </c>
      <c r="J5" t="s">
        <v>28</v>
      </c>
      <c r="L5" t="s">
        <v>31</v>
      </c>
      <c r="M5" s="1">
        <v>44572</v>
      </c>
      <c r="N5" t="s">
        <v>28</v>
      </c>
      <c r="P5" t="s">
        <v>31</v>
      </c>
      <c r="Q5" t="str">
        <f>("Introduced")</f>
        <v>Introduced</v>
      </c>
      <c r="R5" t="s">
        <v>28</v>
      </c>
      <c r="T5" t="s">
        <v>31</v>
      </c>
      <c r="U5" s="1">
        <v>44572</v>
      </c>
      <c r="V5" t="s">
        <v>28</v>
      </c>
      <c r="X5" t="s">
        <v>31</v>
      </c>
    </row>
    <row r="6" spans="1:24" x14ac:dyDescent="0.35">
      <c r="A6" t="s">
        <v>23</v>
      </c>
      <c r="B6" t="s">
        <v>28</v>
      </c>
      <c r="C6" s="1">
        <v>44658</v>
      </c>
      <c r="D6" s="1">
        <v>44701</v>
      </c>
      <c r="E6">
        <v>1</v>
      </c>
      <c r="F6" t="s">
        <v>29</v>
      </c>
      <c r="H6" t="s">
        <v>32</v>
      </c>
      <c r="I6" t="str">
        <f>("HB 29")</f>
        <v>HB 29</v>
      </c>
      <c r="J6" t="s">
        <v>28</v>
      </c>
      <c r="L6" t="s">
        <v>33</v>
      </c>
      <c r="M6" s="1">
        <v>44572</v>
      </c>
      <c r="N6" t="s">
        <v>28</v>
      </c>
      <c r="P6" t="s">
        <v>33</v>
      </c>
      <c r="Q6" t="str">
        <f>("Failed")</f>
        <v>Failed</v>
      </c>
      <c r="R6" t="s">
        <v>28</v>
      </c>
      <c r="T6" t="s">
        <v>33</v>
      </c>
      <c r="U6" s="1">
        <v>44572</v>
      </c>
      <c r="V6" t="s">
        <v>28</v>
      </c>
      <c r="X6" t="s">
        <v>33</v>
      </c>
    </row>
    <row r="7" spans="1:24" x14ac:dyDescent="0.35">
      <c r="A7" t="s">
        <v>34</v>
      </c>
      <c r="B7" t="s">
        <v>24</v>
      </c>
      <c r="C7" s="1">
        <v>44197</v>
      </c>
      <c r="D7" s="1">
        <v>44578</v>
      </c>
      <c r="E7">
        <v>0</v>
      </c>
      <c r="I7" t="str">
        <f>("")</f>
        <v/>
      </c>
    </row>
    <row r="8" spans="1:24" x14ac:dyDescent="0.35">
      <c r="A8" t="s">
        <v>34</v>
      </c>
      <c r="B8" t="s">
        <v>35</v>
      </c>
      <c r="C8" s="1">
        <v>44579</v>
      </c>
      <c r="D8" s="1">
        <v>44701</v>
      </c>
      <c r="E8">
        <v>1</v>
      </c>
      <c r="F8" t="s">
        <v>36</v>
      </c>
      <c r="G8" t="s">
        <v>37</v>
      </c>
      <c r="H8" t="s">
        <v>38</v>
      </c>
      <c r="I8" t="str">
        <f>("HB 263")</f>
        <v>HB 263</v>
      </c>
      <c r="J8" t="s">
        <v>36</v>
      </c>
      <c r="L8" t="s">
        <v>38</v>
      </c>
      <c r="M8" s="1">
        <v>44579</v>
      </c>
      <c r="N8" t="s">
        <v>36</v>
      </c>
      <c r="P8" t="s">
        <v>38</v>
      </c>
      <c r="Q8" t="str">
        <f>("Introduced")</f>
        <v>Introduced</v>
      </c>
      <c r="R8" t="s">
        <v>36</v>
      </c>
      <c r="T8" t="s">
        <v>38</v>
      </c>
      <c r="U8" s="1">
        <v>44699</v>
      </c>
      <c r="V8" t="s">
        <v>36</v>
      </c>
      <c r="X8" t="s">
        <v>38</v>
      </c>
    </row>
    <row r="9" spans="1:24" x14ac:dyDescent="0.35">
      <c r="A9" t="s">
        <v>34</v>
      </c>
      <c r="B9" t="s">
        <v>39</v>
      </c>
      <c r="C9" s="1">
        <v>44579</v>
      </c>
      <c r="D9" s="1">
        <v>44701</v>
      </c>
      <c r="E9">
        <v>1</v>
      </c>
      <c r="F9" t="s">
        <v>40</v>
      </c>
      <c r="G9" t="s">
        <v>41</v>
      </c>
      <c r="H9" t="s">
        <v>42</v>
      </c>
      <c r="I9" t="str">
        <f>("HB 262")</f>
        <v>HB 262</v>
      </c>
      <c r="J9" t="s">
        <v>40</v>
      </c>
      <c r="L9" t="s">
        <v>42</v>
      </c>
      <c r="M9" s="1">
        <v>44579</v>
      </c>
      <c r="N9" t="s">
        <v>40</v>
      </c>
      <c r="P9" t="s">
        <v>42</v>
      </c>
      <c r="Q9" t="str">
        <f>("Introduced")</f>
        <v>Introduced</v>
      </c>
      <c r="R9" t="s">
        <v>40</v>
      </c>
      <c r="T9" t="s">
        <v>42</v>
      </c>
      <c r="U9" s="1">
        <v>44579</v>
      </c>
      <c r="V9" t="s">
        <v>40</v>
      </c>
      <c r="X9" t="s">
        <v>42</v>
      </c>
    </row>
    <row r="10" spans="1:24" x14ac:dyDescent="0.35">
      <c r="A10" t="s">
        <v>43</v>
      </c>
      <c r="B10" t="s">
        <v>24</v>
      </c>
      <c r="C10" s="1">
        <v>44197</v>
      </c>
      <c r="D10" s="1">
        <v>44701</v>
      </c>
      <c r="E10">
        <v>0</v>
      </c>
      <c r="I10" t="str">
        <f>("")</f>
        <v/>
      </c>
    </row>
    <row r="11" spans="1:24" x14ac:dyDescent="0.35">
      <c r="A11" t="s">
        <v>44</v>
      </c>
      <c r="B11" t="s">
        <v>24</v>
      </c>
      <c r="C11" s="1">
        <v>44197</v>
      </c>
      <c r="D11" s="1">
        <v>44467</v>
      </c>
      <c r="E11">
        <v>0</v>
      </c>
      <c r="I11" t="str">
        <f>("")</f>
        <v/>
      </c>
    </row>
    <row r="12" spans="1:24" x14ac:dyDescent="0.35">
      <c r="A12" t="s">
        <v>44</v>
      </c>
      <c r="B12" t="s">
        <v>45</v>
      </c>
      <c r="C12" s="1">
        <v>44468</v>
      </c>
      <c r="D12" s="1">
        <v>44483</v>
      </c>
      <c r="E12">
        <v>1</v>
      </c>
      <c r="F12" t="s">
        <v>45</v>
      </c>
      <c r="H12" t="s">
        <v>46</v>
      </c>
      <c r="I12" t="str">
        <f>("HB 1972")</f>
        <v>HB 1972</v>
      </c>
      <c r="J12" t="s">
        <v>45</v>
      </c>
      <c r="L12" t="s">
        <v>46</v>
      </c>
      <c r="M12" s="1">
        <v>44468</v>
      </c>
      <c r="N12" t="s">
        <v>45</v>
      </c>
      <c r="P12" t="s">
        <v>46</v>
      </c>
      <c r="Q12" t="str">
        <f>("Introduced")</f>
        <v>Introduced</v>
      </c>
      <c r="R12" t="s">
        <v>45</v>
      </c>
      <c r="T12" t="s">
        <v>46</v>
      </c>
      <c r="U12" s="1">
        <v>44484</v>
      </c>
      <c r="V12" t="s">
        <v>45</v>
      </c>
      <c r="X12" t="s">
        <v>46</v>
      </c>
    </row>
    <row r="13" spans="1:24" x14ac:dyDescent="0.35">
      <c r="A13" t="s">
        <v>44</v>
      </c>
      <c r="B13" t="s">
        <v>45</v>
      </c>
      <c r="C13" s="1">
        <v>44484</v>
      </c>
      <c r="D13" s="1">
        <v>44701</v>
      </c>
      <c r="E13">
        <v>1</v>
      </c>
      <c r="F13" t="s">
        <v>45</v>
      </c>
      <c r="H13" t="s">
        <v>47</v>
      </c>
      <c r="I13" t="str">
        <f>("HB 1972")</f>
        <v>HB 1972</v>
      </c>
      <c r="J13" t="s">
        <v>45</v>
      </c>
      <c r="L13" t="s">
        <v>47</v>
      </c>
      <c r="M13" s="1">
        <v>44468</v>
      </c>
      <c r="N13" t="s">
        <v>45</v>
      </c>
      <c r="P13" t="s">
        <v>47</v>
      </c>
      <c r="Q13" t="str">
        <f>("Failed")</f>
        <v>Failed</v>
      </c>
      <c r="R13" t="s">
        <v>45</v>
      </c>
      <c r="T13" t="s">
        <v>47</v>
      </c>
      <c r="U13" s="1">
        <v>44484</v>
      </c>
      <c r="V13" t="s">
        <v>45</v>
      </c>
      <c r="X13" t="s">
        <v>47</v>
      </c>
    </row>
    <row r="14" spans="1:24" x14ac:dyDescent="0.35">
      <c r="A14" t="s">
        <v>48</v>
      </c>
      <c r="B14" t="s">
        <v>24</v>
      </c>
      <c r="C14" s="1">
        <v>44197</v>
      </c>
      <c r="D14" s="1">
        <v>44701</v>
      </c>
      <c r="E14">
        <v>0</v>
      </c>
      <c r="I14" t="str">
        <f>("")</f>
        <v/>
      </c>
    </row>
    <row r="15" spans="1:24" x14ac:dyDescent="0.35">
      <c r="A15" t="s">
        <v>49</v>
      </c>
      <c r="B15" t="s">
        <v>24</v>
      </c>
      <c r="C15" s="1">
        <v>44197</v>
      </c>
      <c r="D15" s="1">
        <v>44701</v>
      </c>
      <c r="E15">
        <v>0</v>
      </c>
      <c r="I15" t="str">
        <f>("")</f>
        <v/>
      </c>
    </row>
    <row r="16" spans="1:24" x14ac:dyDescent="0.35">
      <c r="A16" t="s">
        <v>50</v>
      </c>
      <c r="B16" t="s">
        <v>24</v>
      </c>
      <c r="C16" s="1">
        <v>44197</v>
      </c>
      <c r="D16" s="1">
        <v>44701</v>
      </c>
      <c r="E16">
        <v>0</v>
      </c>
      <c r="I16" t="str">
        <f>("")</f>
        <v/>
      </c>
    </row>
    <row r="17" spans="1:24" x14ac:dyDescent="0.35">
      <c r="A17" t="s">
        <v>51</v>
      </c>
      <c r="B17" t="s">
        <v>24</v>
      </c>
      <c r="C17" s="1">
        <v>44197</v>
      </c>
      <c r="D17" s="1">
        <v>44701</v>
      </c>
      <c r="E17">
        <v>0</v>
      </c>
      <c r="I17" t="str">
        <f>("")</f>
        <v/>
      </c>
    </row>
    <row r="18" spans="1:24" x14ac:dyDescent="0.35">
      <c r="A18" t="s">
        <v>52</v>
      </c>
      <c r="B18" t="s">
        <v>24</v>
      </c>
      <c r="C18" s="1">
        <v>44197</v>
      </c>
      <c r="D18" s="1">
        <v>44701</v>
      </c>
      <c r="E18">
        <v>0</v>
      </c>
      <c r="I18" t="str">
        <f>("")</f>
        <v/>
      </c>
    </row>
    <row r="19" spans="1:24" x14ac:dyDescent="0.35">
      <c r="A19" t="s">
        <v>53</v>
      </c>
      <c r="B19" t="s">
        <v>24</v>
      </c>
      <c r="C19" s="1">
        <v>44197</v>
      </c>
      <c r="D19" s="1">
        <v>44701</v>
      </c>
      <c r="E19">
        <v>0</v>
      </c>
      <c r="I19" t="str">
        <f>("")</f>
        <v/>
      </c>
    </row>
    <row r="20" spans="1:24" x14ac:dyDescent="0.35">
      <c r="A20" t="s">
        <v>54</v>
      </c>
      <c r="B20" t="s">
        <v>24</v>
      </c>
      <c r="C20" s="1">
        <v>44197</v>
      </c>
      <c r="D20" s="1">
        <v>44701</v>
      </c>
      <c r="E20">
        <v>0</v>
      </c>
      <c r="I20" t="str">
        <f>("")</f>
        <v/>
      </c>
    </row>
    <row r="21" spans="1:24" x14ac:dyDescent="0.35">
      <c r="A21" t="s">
        <v>55</v>
      </c>
      <c r="B21" t="s">
        <v>24</v>
      </c>
      <c r="C21" s="1">
        <v>44197</v>
      </c>
      <c r="D21" s="1">
        <v>44701</v>
      </c>
      <c r="E21">
        <v>0</v>
      </c>
      <c r="I21" t="str">
        <f>("")</f>
        <v/>
      </c>
    </row>
    <row r="22" spans="1:24" x14ac:dyDescent="0.35">
      <c r="A22" t="s">
        <v>56</v>
      </c>
      <c r="B22" t="s">
        <v>24</v>
      </c>
      <c r="C22" s="1">
        <v>44197</v>
      </c>
      <c r="D22" s="1">
        <v>44320</v>
      </c>
      <c r="E22">
        <v>0</v>
      </c>
      <c r="I22" t="str">
        <f>("")</f>
        <v/>
      </c>
    </row>
    <row r="23" spans="1:24" x14ac:dyDescent="0.35">
      <c r="A23" t="s">
        <v>56</v>
      </c>
      <c r="B23" t="s">
        <v>57</v>
      </c>
      <c r="C23" s="1">
        <v>44321</v>
      </c>
      <c r="D23" s="1">
        <v>44325</v>
      </c>
      <c r="E23">
        <v>1</v>
      </c>
      <c r="F23" t="s">
        <v>58</v>
      </c>
      <c r="G23" t="s">
        <v>59</v>
      </c>
      <c r="H23" t="s">
        <v>60</v>
      </c>
      <c r="I23" t="str">
        <f>("S 1217")</f>
        <v>S 1217</v>
      </c>
      <c r="J23" t="s">
        <v>58</v>
      </c>
      <c r="L23" t="s">
        <v>60</v>
      </c>
      <c r="M23" s="1">
        <v>44321</v>
      </c>
      <c r="N23" t="s">
        <v>58</v>
      </c>
      <c r="P23" t="s">
        <v>60</v>
      </c>
      <c r="Q23" t="str">
        <f>("Passed Second Chamber")</f>
        <v>Passed Second Chamber</v>
      </c>
      <c r="R23" t="s">
        <v>58</v>
      </c>
      <c r="S23" t="s">
        <v>61</v>
      </c>
      <c r="T23" t="s">
        <v>60</v>
      </c>
      <c r="U23" s="1">
        <v>44321</v>
      </c>
      <c r="V23" t="s">
        <v>58</v>
      </c>
      <c r="X23" t="s">
        <v>60</v>
      </c>
    </row>
    <row r="24" spans="1:24" x14ac:dyDescent="0.35">
      <c r="A24" t="s">
        <v>56</v>
      </c>
      <c r="B24" t="s">
        <v>57</v>
      </c>
      <c r="C24" s="1">
        <v>44326</v>
      </c>
      <c r="D24" s="1">
        <v>44701</v>
      </c>
      <c r="E24">
        <v>1</v>
      </c>
      <c r="F24" t="s">
        <v>58</v>
      </c>
      <c r="G24" t="s">
        <v>59</v>
      </c>
      <c r="H24" t="s">
        <v>60</v>
      </c>
      <c r="I24" t="str">
        <f>("S 1217")</f>
        <v>S 1217</v>
      </c>
      <c r="J24" t="s">
        <v>58</v>
      </c>
      <c r="L24" t="s">
        <v>60</v>
      </c>
      <c r="M24" s="1">
        <v>44321</v>
      </c>
      <c r="N24" t="s">
        <v>58</v>
      </c>
      <c r="P24" t="s">
        <v>60</v>
      </c>
      <c r="Q24" t="str">
        <f>("Enacted")</f>
        <v>Enacted</v>
      </c>
      <c r="R24" t="s">
        <v>58</v>
      </c>
      <c r="T24" t="s">
        <v>60</v>
      </c>
      <c r="U24" s="1">
        <v>44326</v>
      </c>
      <c r="V24" t="s">
        <v>58</v>
      </c>
      <c r="X24" t="s">
        <v>60</v>
      </c>
    </row>
    <row r="25" spans="1:24" x14ac:dyDescent="0.35">
      <c r="A25" t="s">
        <v>62</v>
      </c>
      <c r="B25" t="s">
        <v>24</v>
      </c>
      <c r="C25" s="1">
        <v>44197</v>
      </c>
      <c r="D25" s="1">
        <v>44701</v>
      </c>
      <c r="E25">
        <v>0</v>
      </c>
      <c r="I25" t="str">
        <f>("")</f>
        <v/>
      </c>
    </row>
    <row r="26" spans="1:24" x14ac:dyDescent="0.35">
      <c r="A26" t="s">
        <v>63</v>
      </c>
      <c r="B26" t="s">
        <v>24</v>
      </c>
      <c r="C26" s="1">
        <v>44197</v>
      </c>
      <c r="D26" s="1">
        <v>44701</v>
      </c>
      <c r="E26">
        <v>0</v>
      </c>
      <c r="I26" t="str">
        <f>("")</f>
        <v/>
      </c>
    </row>
    <row r="27" spans="1:24" x14ac:dyDescent="0.35">
      <c r="A27" t="s">
        <v>64</v>
      </c>
      <c r="B27" t="s">
        <v>24</v>
      </c>
      <c r="C27" s="1">
        <v>44197</v>
      </c>
      <c r="D27" s="1">
        <v>44701</v>
      </c>
      <c r="E27">
        <v>0</v>
      </c>
      <c r="I27" t="str">
        <f>("")</f>
        <v/>
      </c>
    </row>
    <row r="28" spans="1:24" x14ac:dyDescent="0.35">
      <c r="A28" t="s">
        <v>65</v>
      </c>
      <c r="B28" t="s">
        <v>24</v>
      </c>
      <c r="C28" s="1">
        <v>44197</v>
      </c>
      <c r="D28" s="1">
        <v>44585</v>
      </c>
      <c r="E28">
        <v>0</v>
      </c>
      <c r="I28" t="str">
        <f>("")</f>
        <v/>
      </c>
    </row>
    <row r="29" spans="1:24" x14ac:dyDescent="0.35">
      <c r="A29" t="s">
        <v>65</v>
      </c>
      <c r="B29" t="s">
        <v>66</v>
      </c>
      <c r="C29" s="1">
        <v>44586</v>
      </c>
      <c r="D29" s="1">
        <v>44701</v>
      </c>
      <c r="E29">
        <v>1</v>
      </c>
      <c r="F29" t="s">
        <v>67</v>
      </c>
      <c r="H29" t="s">
        <v>68</v>
      </c>
      <c r="I29" t="str">
        <f>("HB 2535")</f>
        <v>HB 2535</v>
      </c>
      <c r="J29" t="s">
        <v>67</v>
      </c>
      <c r="L29" t="s">
        <v>68</v>
      </c>
      <c r="M29" s="1">
        <v>44586</v>
      </c>
      <c r="N29" t="s">
        <v>67</v>
      </c>
      <c r="P29" t="s">
        <v>68</v>
      </c>
      <c r="Q29" t="str">
        <f>("Introduced")</f>
        <v>Introduced</v>
      </c>
      <c r="R29" t="s">
        <v>67</v>
      </c>
      <c r="S29" t="s">
        <v>69</v>
      </c>
      <c r="T29" t="s">
        <v>68</v>
      </c>
      <c r="U29" s="1">
        <v>44587</v>
      </c>
      <c r="V29" t="s">
        <v>67</v>
      </c>
      <c r="X29" t="s">
        <v>68</v>
      </c>
    </row>
    <row r="30" spans="1:24" x14ac:dyDescent="0.35">
      <c r="A30" t="s">
        <v>70</v>
      </c>
      <c r="B30" t="s">
        <v>24</v>
      </c>
      <c r="C30" s="1">
        <v>44197</v>
      </c>
      <c r="D30" s="1">
        <v>44701</v>
      </c>
      <c r="E30">
        <v>0</v>
      </c>
      <c r="I30" t="str">
        <f>("")</f>
        <v/>
      </c>
    </row>
    <row r="31" spans="1:24" x14ac:dyDescent="0.35">
      <c r="A31" t="s">
        <v>71</v>
      </c>
      <c r="B31" t="s">
        <v>24</v>
      </c>
      <c r="C31" s="1">
        <v>44197</v>
      </c>
      <c r="D31" s="1">
        <v>44701</v>
      </c>
      <c r="E31">
        <v>0</v>
      </c>
      <c r="I31" t="str">
        <f>("")</f>
        <v/>
      </c>
    </row>
    <row r="32" spans="1:24" x14ac:dyDescent="0.35">
      <c r="A32" t="s">
        <v>72</v>
      </c>
      <c r="B32" t="s">
        <v>24</v>
      </c>
      <c r="C32" s="1">
        <v>44197</v>
      </c>
      <c r="D32" s="1">
        <v>44701</v>
      </c>
      <c r="E32">
        <v>0</v>
      </c>
      <c r="I32" t="str">
        <f>("")</f>
        <v/>
      </c>
    </row>
    <row r="33" spans="1:24" x14ac:dyDescent="0.35">
      <c r="A33" t="s">
        <v>73</v>
      </c>
      <c r="B33" t="s">
        <v>24</v>
      </c>
      <c r="C33" s="1">
        <v>44197</v>
      </c>
      <c r="D33" s="1">
        <v>44701</v>
      </c>
      <c r="E33">
        <v>0</v>
      </c>
      <c r="I33" t="str">
        <f>("")</f>
        <v/>
      </c>
    </row>
    <row r="34" spans="1:24" x14ac:dyDescent="0.35">
      <c r="A34" t="s">
        <v>74</v>
      </c>
      <c r="B34" t="s">
        <v>24</v>
      </c>
      <c r="C34" s="1">
        <v>44197</v>
      </c>
      <c r="D34" s="1">
        <v>44701</v>
      </c>
      <c r="E34">
        <v>0</v>
      </c>
      <c r="I34" t="str">
        <f>("")</f>
        <v/>
      </c>
    </row>
    <row r="35" spans="1:24" x14ac:dyDescent="0.35">
      <c r="A35" t="s">
        <v>75</v>
      </c>
      <c r="B35" t="s">
        <v>24</v>
      </c>
      <c r="C35" s="1">
        <v>44197</v>
      </c>
      <c r="D35" s="1">
        <v>44701</v>
      </c>
      <c r="E35">
        <v>0</v>
      </c>
      <c r="I35" t="str">
        <f>("")</f>
        <v/>
      </c>
    </row>
    <row r="36" spans="1:24" x14ac:dyDescent="0.35">
      <c r="A36" t="s">
        <v>76</v>
      </c>
      <c r="B36" t="s">
        <v>24</v>
      </c>
      <c r="C36" s="1">
        <v>44197</v>
      </c>
      <c r="D36" s="1">
        <v>44701</v>
      </c>
      <c r="E36">
        <v>0</v>
      </c>
      <c r="I36" t="str">
        <f>("")</f>
        <v/>
      </c>
    </row>
    <row r="37" spans="1:24" x14ac:dyDescent="0.35">
      <c r="A37" t="s">
        <v>77</v>
      </c>
      <c r="B37" t="s">
        <v>24</v>
      </c>
      <c r="C37" s="1">
        <v>44197</v>
      </c>
      <c r="D37" s="1">
        <v>44701</v>
      </c>
      <c r="E37">
        <v>0</v>
      </c>
      <c r="I37" t="str">
        <f>("")</f>
        <v/>
      </c>
    </row>
    <row r="38" spans="1:24" x14ac:dyDescent="0.35">
      <c r="A38" t="s">
        <v>78</v>
      </c>
      <c r="B38" t="s">
        <v>24</v>
      </c>
      <c r="C38" s="1">
        <v>44197</v>
      </c>
      <c r="D38" s="1">
        <v>44243</v>
      </c>
      <c r="E38">
        <v>0</v>
      </c>
      <c r="I38" t="str">
        <f>("")</f>
        <v/>
      </c>
    </row>
    <row r="39" spans="1:24" x14ac:dyDescent="0.35">
      <c r="A39" t="s">
        <v>78</v>
      </c>
      <c r="B39" t="s">
        <v>79</v>
      </c>
      <c r="C39" s="1">
        <v>44244</v>
      </c>
      <c r="D39" s="1">
        <v>44345</v>
      </c>
      <c r="E39">
        <v>1</v>
      </c>
      <c r="F39" t="s">
        <v>80</v>
      </c>
      <c r="H39" t="s">
        <v>81</v>
      </c>
      <c r="I39" t="str">
        <f>("HB 1145")</f>
        <v>HB 1145</v>
      </c>
      <c r="J39" t="s">
        <v>82</v>
      </c>
      <c r="L39" t="s">
        <v>83</v>
      </c>
      <c r="M39" s="1">
        <v>44244</v>
      </c>
      <c r="N39" t="s">
        <v>82</v>
      </c>
      <c r="P39" t="s">
        <v>83</v>
      </c>
      <c r="Q39" t="str">
        <f>("Introduced")</f>
        <v>Introduced</v>
      </c>
      <c r="R39" t="s">
        <v>82</v>
      </c>
      <c r="T39" t="s">
        <v>83</v>
      </c>
      <c r="U39" s="1">
        <v>44244</v>
      </c>
      <c r="V39" t="s">
        <v>82</v>
      </c>
      <c r="X39" t="s">
        <v>83</v>
      </c>
    </row>
    <row r="40" spans="1:24" x14ac:dyDescent="0.35">
      <c r="A40" t="s">
        <v>78</v>
      </c>
      <c r="B40" t="s">
        <v>84</v>
      </c>
      <c r="C40" s="1">
        <v>44249</v>
      </c>
      <c r="D40" s="1">
        <v>44307</v>
      </c>
      <c r="E40">
        <v>1</v>
      </c>
      <c r="F40" t="s">
        <v>85</v>
      </c>
      <c r="H40" t="s">
        <v>86</v>
      </c>
      <c r="I40" t="str">
        <f>("HB 1212")</f>
        <v>HB 1212</v>
      </c>
      <c r="J40" t="s">
        <v>87</v>
      </c>
      <c r="L40" t="s">
        <v>88</v>
      </c>
      <c r="M40" s="1">
        <v>44249</v>
      </c>
      <c r="N40" t="s">
        <v>87</v>
      </c>
      <c r="P40" t="s">
        <v>88</v>
      </c>
      <c r="Q40" t="str">
        <f>("Introduced")</f>
        <v>Introduced</v>
      </c>
      <c r="R40" t="s">
        <v>87</v>
      </c>
      <c r="T40" t="s">
        <v>88</v>
      </c>
      <c r="U40" s="1">
        <v>44249</v>
      </c>
      <c r="V40" t="s">
        <v>87</v>
      </c>
      <c r="X40" t="s">
        <v>88</v>
      </c>
    </row>
    <row r="41" spans="1:24" x14ac:dyDescent="0.35">
      <c r="A41" t="s">
        <v>78</v>
      </c>
      <c r="B41" t="s">
        <v>84</v>
      </c>
      <c r="C41" s="1">
        <v>44308</v>
      </c>
      <c r="D41" s="1">
        <v>44345</v>
      </c>
      <c r="E41">
        <v>1</v>
      </c>
      <c r="F41" t="s">
        <v>85</v>
      </c>
      <c r="H41" t="s">
        <v>89</v>
      </c>
      <c r="I41" t="str">
        <f>("HB 1212")</f>
        <v>HB 1212</v>
      </c>
      <c r="J41" t="s">
        <v>87</v>
      </c>
      <c r="L41" t="s">
        <v>90</v>
      </c>
      <c r="M41" s="1">
        <v>44249</v>
      </c>
      <c r="N41" t="s">
        <v>87</v>
      </c>
      <c r="P41" t="s">
        <v>90</v>
      </c>
      <c r="Q41" t="str">
        <f>("Passed First Chamber")</f>
        <v>Passed First Chamber</v>
      </c>
      <c r="R41" t="s">
        <v>87</v>
      </c>
      <c r="T41" t="s">
        <v>90</v>
      </c>
      <c r="U41" s="1">
        <v>44308</v>
      </c>
      <c r="V41" t="s">
        <v>87</v>
      </c>
      <c r="X41" t="s">
        <v>90</v>
      </c>
    </row>
    <row r="42" spans="1:24" x14ac:dyDescent="0.35">
      <c r="A42" t="s">
        <v>78</v>
      </c>
      <c r="B42" t="s">
        <v>79</v>
      </c>
      <c r="C42" s="1">
        <v>44346</v>
      </c>
      <c r="D42" s="1">
        <v>44701</v>
      </c>
      <c r="E42">
        <v>1</v>
      </c>
      <c r="F42" t="s">
        <v>82</v>
      </c>
      <c r="H42" t="s">
        <v>91</v>
      </c>
      <c r="I42" t="str">
        <f>("HB 1145")</f>
        <v>HB 1145</v>
      </c>
      <c r="J42" t="s">
        <v>82</v>
      </c>
      <c r="L42" t="s">
        <v>91</v>
      </c>
      <c r="M42" s="1">
        <v>44244</v>
      </c>
      <c r="N42" t="s">
        <v>82</v>
      </c>
      <c r="P42" t="s">
        <v>91</v>
      </c>
      <c r="Q42" t="str">
        <f>("Failed")</f>
        <v>Failed</v>
      </c>
      <c r="R42" t="s">
        <v>82</v>
      </c>
      <c r="T42" t="s">
        <v>91</v>
      </c>
      <c r="U42" s="1">
        <v>44346</v>
      </c>
      <c r="V42" t="s">
        <v>82</v>
      </c>
      <c r="X42" t="s">
        <v>91</v>
      </c>
    </row>
    <row r="43" spans="1:24" x14ac:dyDescent="0.35">
      <c r="A43" t="s">
        <v>78</v>
      </c>
      <c r="B43" t="s">
        <v>84</v>
      </c>
      <c r="C43" s="1">
        <v>44346</v>
      </c>
      <c r="D43" s="1">
        <v>44701</v>
      </c>
      <c r="E43">
        <v>1</v>
      </c>
      <c r="F43" t="s">
        <v>85</v>
      </c>
      <c r="H43" t="s">
        <v>89</v>
      </c>
      <c r="I43" t="str">
        <f>("HB 1212")</f>
        <v>HB 1212</v>
      </c>
      <c r="J43" t="s">
        <v>87</v>
      </c>
      <c r="L43" t="s">
        <v>90</v>
      </c>
      <c r="M43" s="1">
        <v>44249</v>
      </c>
      <c r="N43" t="s">
        <v>87</v>
      </c>
      <c r="P43" t="s">
        <v>90</v>
      </c>
      <c r="Q43" t="str">
        <f>("Failed")</f>
        <v>Failed</v>
      </c>
      <c r="R43" t="s">
        <v>87</v>
      </c>
      <c r="T43" t="s">
        <v>90</v>
      </c>
      <c r="U43" s="1">
        <v>44346</v>
      </c>
      <c r="V43" t="s">
        <v>87</v>
      </c>
      <c r="X43" t="s">
        <v>90</v>
      </c>
    </row>
    <row r="44" spans="1:24" x14ac:dyDescent="0.35">
      <c r="A44" t="s">
        <v>92</v>
      </c>
      <c r="B44" t="s">
        <v>24</v>
      </c>
      <c r="C44" s="1">
        <v>44197</v>
      </c>
      <c r="D44" s="1">
        <v>44243</v>
      </c>
      <c r="E44">
        <v>0</v>
      </c>
      <c r="I44" t="str">
        <f>("")</f>
        <v/>
      </c>
    </row>
    <row r="45" spans="1:24" x14ac:dyDescent="0.35">
      <c r="A45" t="s">
        <v>92</v>
      </c>
      <c r="B45" t="s">
        <v>93</v>
      </c>
      <c r="C45" s="1">
        <v>44244</v>
      </c>
      <c r="D45" s="1">
        <v>44255</v>
      </c>
      <c r="E45">
        <v>1</v>
      </c>
      <c r="F45" t="s">
        <v>94</v>
      </c>
      <c r="H45" t="s">
        <v>95</v>
      </c>
      <c r="I45" t="str">
        <f>("SB 277")</f>
        <v>SB 277</v>
      </c>
      <c r="J45" t="s">
        <v>96</v>
      </c>
      <c r="L45" t="s">
        <v>97</v>
      </c>
      <c r="M45" s="1">
        <v>44244</v>
      </c>
      <c r="N45" t="s">
        <v>96</v>
      </c>
      <c r="P45" t="s">
        <v>97</v>
      </c>
      <c r="Q45" t="str">
        <f>("Introduced")</f>
        <v>Introduced</v>
      </c>
      <c r="R45" t="s">
        <v>96</v>
      </c>
      <c r="T45" t="s">
        <v>97</v>
      </c>
      <c r="U45" s="1">
        <v>44244</v>
      </c>
      <c r="V45" t="s">
        <v>96</v>
      </c>
      <c r="X45" t="s">
        <v>97</v>
      </c>
    </row>
    <row r="46" spans="1:24" x14ac:dyDescent="0.35">
      <c r="A46" t="s">
        <v>92</v>
      </c>
      <c r="B46" t="s">
        <v>93</v>
      </c>
      <c r="C46" s="1">
        <v>44256</v>
      </c>
      <c r="D46" s="1">
        <v>44286</v>
      </c>
      <c r="E46">
        <v>1</v>
      </c>
      <c r="F46" t="s">
        <v>94</v>
      </c>
      <c r="H46" t="s">
        <v>98</v>
      </c>
      <c r="I46" t="str">
        <f>("SB 277")</f>
        <v>SB 277</v>
      </c>
      <c r="J46" t="s">
        <v>96</v>
      </c>
      <c r="L46" t="s">
        <v>99</v>
      </c>
      <c r="M46" s="1">
        <v>44244</v>
      </c>
      <c r="N46" t="s">
        <v>96</v>
      </c>
      <c r="P46" t="s">
        <v>99</v>
      </c>
      <c r="Q46" t="str">
        <f>("Passed First Chamber")</f>
        <v>Passed First Chamber</v>
      </c>
      <c r="R46" t="s">
        <v>96</v>
      </c>
      <c r="T46" t="s">
        <v>99</v>
      </c>
      <c r="U46" s="1">
        <v>44256</v>
      </c>
      <c r="V46" t="s">
        <v>96</v>
      </c>
      <c r="X46" t="s">
        <v>99</v>
      </c>
    </row>
    <row r="47" spans="1:24" x14ac:dyDescent="0.35">
      <c r="A47" t="s">
        <v>92</v>
      </c>
      <c r="B47" t="s">
        <v>93</v>
      </c>
      <c r="C47" s="1">
        <v>44287</v>
      </c>
      <c r="D47" s="1">
        <v>44308</v>
      </c>
      <c r="E47">
        <v>1</v>
      </c>
      <c r="F47" t="s">
        <v>94</v>
      </c>
      <c r="H47" t="s">
        <v>100</v>
      </c>
      <c r="I47" t="str">
        <f>("SB 277")</f>
        <v>SB 277</v>
      </c>
      <c r="J47" t="s">
        <v>96</v>
      </c>
      <c r="L47" t="s">
        <v>101</v>
      </c>
      <c r="M47" s="1">
        <v>44244</v>
      </c>
      <c r="N47" t="s">
        <v>96</v>
      </c>
      <c r="P47" t="s">
        <v>101</v>
      </c>
      <c r="Q47" t="str">
        <f>("Passed Second Chamber")</f>
        <v>Passed Second Chamber</v>
      </c>
      <c r="R47" t="s">
        <v>96</v>
      </c>
      <c r="T47" t="s">
        <v>101</v>
      </c>
      <c r="U47" s="1">
        <v>44287</v>
      </c>
      <c r="V47" t="s">
        <v>96</v>
      </c>
      <c r="X47" t="s">
        <v>101</v>
      </c>
    </row>
    <row r="48" spans="1:24" x14ac:dyDescent="0.35">
      <c r="A48" t="s">
        <v>92</v>
      </c>
      <c r="B48" t="s">
        <v>93</v>
      </c>
      <c r="C48" s="1">
        <v>44309</v>
      </c>
      <c r="D48" s="1">
        <v>44701</v>
      </c>
      <c r="E48">
        <v>1</v>
      </c>
      <c r="F48" t="s">
        <v>94</v>
      </c>
      <c r="H48" t="s">
        <v>102</v>
      </c>
      <c r="I48" t="str">
        <f>("SB 277")</f>
        <v>SB 277</v>
      </c>
      <c r="J48" t="s">
        <v>96</v>
      </c>
      <c r="L48" t="s">
        <v>103</v>
      </c>
      <c r="M48" s="1">
        <v>44244</v>
      </c>
      <c r="N48" t="s">
        <v>96</v>
      </c>
      <c r="P48" t="s">
        <v>103</v>
      </c>
      <c r="Q48" t="str">
        <f>("Enacted")</f>
        <v>Enacted</v>
      </c>
      <c r="R48" t="s">
        <v>96</v>
      </c>
      <c r="T48" t="s">
        <v>103</v>
      </c>
      <c r="U48" s="1">
        <v>44309</v>
      </c>
      <c r="V48" t="s">
        <v>96</v>
      </c>
      <c r="X48" t="s">
        <v>103</v>
      </c>
    </row>
    <row r="49" spans="1:24" x14ac:dyDescent="0.35">
      <c r="A49" t="s">
        <v>104</v>
      </c>
      <c r="B49" t="s">
        <v>24</v>
      </c>
      <c r="C49" s="1">
        <v>44197</v>
      </c>
      <c r="D49" s="1">
        <v>44701</v>
      </c>
      <c r="E49">
        <v>0</v>
      </c>
      <c r="I49" t="str">
        <f>("")</f>
        <v/>
      </c>
    </row>
    <row r="50" spans="1:24" x14ac:dyDescent="0.35">
      <c r="A50" t="s">
        <v>105</v>
      </c>
      <c r="B50" t="s">
        <v>24</v>
      </c>
      <c r="C50" s="1">
        <v>44197</v>
      </c>
      <c r="D50" s="1">
        <v>44701</v>
      </c>
      <c r="E50">
        <v>0</v>
      </c>
      <c r="I50" t="str">
        <f>("")</f>
        <v/>
      </c>
    </row>
    <row r="51" spans="1:24" x14ac:dyDescent="0.35">
      <c r="A51" t="s">
        <v>106</v>
      </c>
      <c r="B51" t="s">
        <v>24</v>
      </c>
      <c r="C51" s="1">
        <v>44197</v>
      </c>
      <c r="D51" s="1">
        <v>44501</v>
      </c>
      <c r="E51">
        <v>0</v>
      </c>
      <c r="I51" t="str">
        <f>("")</f>
        <v/>
      </c>
    </row>
    <row r="52" spans="1:24" x14ac:dyDescent="0.35">
      <c r="A52" t="s">
        <v>106</v>
      </c>
      <c r="B52" t="s">
        <v>107</v>
      </c>
      <c r="C52" s="1">
        <v>44502</v>
      </c>
      <c r="D52" s="1">
        <v>44630</v>
      </c>
      <c r="E52">
        <v>1</v>
      </c>
      <c r="F52" t="s">
        <v>108</v>
      </c>
      <c r="H52" t="s">
        <v>109</v>
      </c>
      <c r="I52" t="str">
        <f>("House Bill 1027")</f>
        <v>House Bill 1027</v>
      </c>
      <c r="J52" t="s">
        <v>110</v>
      </c>
      <c r="L52" t="s">
        <v>111</v>
      </c>
      <c r="M52" s="1">
        <v>44502</v>
      </c>
      <c r="N52" t="s">
        <v>110</v>
      </c>
      <c r="P52" t="s">
        <v>111</v>
      </c>
      <c r="Q52" t="str">
        <f>("Introduced")</f>
        <v>Introduced</v>
      </c>
      <c r="R52" t="s">
        <v>110</v>
      </c>
      <c r="T52" t="s">
        <v>111</v>
      </c>
      <c r="U52" s="1">
        <v>44611</v>
      </c>
      <c r="V52" t="s">
        <v>110</v>
      </c>
      <c r="X52" t="s">
        <v>111</v>
      </c>
    </row>
    <row r="53" spans="1:24" x14ac:dyDescent="0.35">
      <c r="A53" t="s">
        <v>106</v>
      </c>
      <c r="B53" t="s">
        <v>112</v>
      </c>
      <c r="C53" s="1">
        <v>44531</v>
      </c>
      <c r="D53" s="1">
        <v>44635</v>
      </c>
      <c r="E53">
        <v>1</v>
      </c>
      <c r="F53" t="s">
        <v>113</v>
      </c>
      <c r="H53" t="s">
        <v>114</v>
      </c>
      <c r="I53" t="str">
        <f>("House Bill 1455")</f>
        <v>House Bill 1455</v>
      </c>
      <c r="J53" t="s">
        <v>113</v>
      </c>
      <c r="L53" t="s">
        <v>114</v>
      </c>
      <c r="M53" s="1">
        <v>44531</v>
      </c>
      <c r="N53" t="s">
        <v>113</v>
      </c>
      <c r="P53" t="s">
        <v>114</v>
      </c>
      <c r="Q53" t="str">
        <f>("Introduced")</f>
        <v>Introduced</v>
      </c>
      <c r="R53" t="s">
        <v>113</v>
      </c>
      <c r="T53" t="s">
        <v>114</v>
      </c>
      <c r="U53" s="1">
        <v>44629</v>
      </c>
      <c r="V53" t="s">
        <v>113</v>
      </c>
      <c r="X53" t="s">
        <v>114</v>
      </c>
    </row>
    <row r="54" spans="1:24" x14ac:dyDescent="0.35">
      <c r="A54" t="s">
        <v>106</v>
      </c>
      <c r="B54" t="s">
        <v>107</v>
      </c>
      <c r="C54" s="1">
        <v>44631</v>
      </c>
      <c r="D54" s="1">
        <v>44701</v>
      </c>
      <c r="E54">
        <v>1</v>
      </c>
      <c r="F54" t="s">
        <v>108</v>
      </c>
      <c r="H54" t="s">
        <v>109</v>
      </c>
      <c r="I54" t="str">
        <f>("House Bill 1027")</f>
        <v>House Bill 1027</v>
      </c>
      <c r="J54" t="s">
        <v>110</v>
      </c>
      <c r="L54" t="s">
        <v>111</v>
      </c>
      <c r="M54" s="1">
        <v>44502</v>
      </c>
      <c r="N54" t="s">
        <v>110</v>
      </c>
      <c r="P54" t="s">
        <v>111</v>
      </c>
      <c r="Q54" t="str">
        <f>("Failed")</f>
        <v>Failed</v>
      </c>
      <c r="R54" t="s">
        <v>110</v>
      </c>
      <c r="T54" t="s">
        <v>111</v>
      </c>
      <c r="U54" s="1">
        <v>44631</v>
      </c>
      <c r="V54" t="s">
        <v>110</v>
      </c>
      <c r="X54" t="s">
        <v>111</v>
      </c>
    </row>
    <row r="55" spans="1:24" x14ac:dyDescent="0.35">
      <c r="A55" t="s">
        <v>106</v>
      </c>
      <c r="B55" t="s">
        <v>112</v>
      </c>
      <c r="C55" s="1">
        <v>44636</v>
      </c>
      <c r="D55" s="1">
        <v>44685</v>
      </c>
      <c r="E55">
        <v>1</v>
      </c>
      <c r="F55" t="s">
        <v>113</v>
      </c>
      <c r="H55" t="s">
        <v>114</v>
      </c>
      <c r="I55" t="str">
        <f>("House Bill 1455")</f>
        <v>House Bill 1455</v>
      </c>
      <c r="J55" t="s">
        <v>113</v>
      </c>
      <c r="L55" t="s">
        <v>114</v>
      </c>
      <c r="M55" s="1">
        <v>44531</v>
      </c>
      <c r="N55" t="s">
        <v>113</v>
      </c>
      <c r="P55" t="s">
        <v>114</v>
      </c>
      <c r="Q55" t="str">
        <f>("Passed First Chamber")</f>
        <v>Passed First Chamber</v>
      </c>
      <c r="R55" t="s">
        <v>113</v>
      </c>
      <c r="T55" t="s">
        <v>114</v>
      </c>
      <c r="U55" s="1">
        <v>44678</v>
      </c>
      <c r="V55" t="s">
        <v>113</v>
      </c>
      <c r="X55" t="s">
        <v>114</v>
      </c>
    </row>
    <row r="56" spans="1:24" x14ac:dyDescent="0.35">
      <c r="A56" t="s">
        <v>106</v>
      </c>
      <c r="B56" t="s">
        <v>112</v>
      </c>
      <c r="C56" s="1">
        <v>44686</v>
      </c>
      <c r="D56" s="1">
        <v>44701</v>
      </c>
      <c r="E56">
        <v>1</v>
      </c>
      <c r="F56" t="s">
        <v>113</v>
      </c>
      <c r="H56" t="s">
        <v>114</v>
      </c>
      <c r="I56" t="str">
        <f>("House Bill 1455")</f>
        <v>House Bill 1455</v>
      </c>
      <c r="J56" t="s">
        <v>113</v>
      </c>
      <c r="L56" t="s">
        <v>114</v>
      </c>
      <c r="M56" s="1">
        <v>44531</v>
      </c>
      <c r="N56" t="s">
        <v>113</v>
      </c>
      <c r="P56" t="s">
        <v>114</v>
      </c>
      <c r="Q56" t="str">
        <f>("Passed Second Chamber")</f>
        <v>Passed Second Chamber</v>
      </c>
      <c r="R56" t="s">
        <v>113</v>
      </c>
      <c r="T56" t="s">
        <v>114</v>
      </c>
      <c r="U56" s="1">
        <v>44694</v>
      </c>
      <c r="V56" t="s">
        <v>113</v>
      </c>
      <c r="X56" t="s">
        <v>114</v>
      </c>
    </row>
    <row r="57" spans="1:24" x14ac:dyDescent="0.35">
      <c r="A57" t="s">
        <v>115</v>
      </c>
      <c r="B57" t="s">
        <v>24</v>
      </c>
      <c r="C57" s="1">
        <v>44197</v>
      </c>
      <c r="D57" s="1">
        <v>44701</v>
      </c>
      <c r="E57">
        <v>0</v>
      </c>
      <c r="I57" t="str">
        <f>("")</f>
        <v/>
      </c>
    </row>
    <row r="58" spans="1:24" x14ac:dyDescent="0.35">
      <c r="A58" t="s">
        <v>116</v>
      </c>
      <c r="B58" t="s">
        <v>24</v>
      </c>
      <c r="C58" s="1">
        <v>44197</v>
      </c>
      <c r="D58" s="1">
        <v>44701</v>
      </c>
      <c r="E58">
        <v>0</v>
      </c>
      <c r="I58" t="str">
        <f>("")</f>
        <v/>
      </c>
    </row>
    <row r="59" spans="1:24" x14ac:dyDescent="0.35">
      <c r="A59" t="s">
        <v>117</v>
      </c>
      <c r="B59" t="s">
        <v>24</v>
      </c>
      <c r="C59" s="1">
        <v>44197</v>
      </c>
      <c r="D59" s="1">
        <v>44701</v>
      </c>
      <c r="E59">
        <v>0</v>
      </c>
      <c r="I59" t="str">
        <f>("")</f>
        <v/>
      </c>
    </row>
    <row r="60" spans="1:24" x14ac:dyDescent="0.35">
      <c r="A60" t="s">
        <v>118</v>
      </c>
      <c r="B60" t="s">
        <v>24</v>
      </c>
      <c r="C60" s="1">
        <v>44197</v>
      </c>
      <c r="D60" s="1">
        <v>44701</v>
      </c>
      <c r="E60">
        <v>0</v>
      </c>
      <c r="I60" t="str">
        <f>("")</f>
        <v/>
      </c>
    </row>
    <row r="61" spans="1:24" x14ac:dyDescent="0.35">
      <c r="A61" t="s">
        <v>119</v>
      </c>
      <c r="B61" t="s">
        <v>24</v>
      </c>
      <c r="C61" s="1">
        <v>44197</v>
      </c>
      <c r="D61" s="1">
        <v>44701</v>
      </c>
      <c r="E61">
        <v>0</v>
      </c>
      <c r="I61" t="str">
        <f>("")</f>
        <v/>
      </c>
    </row>
    <row r="62" spans="1:24" x14ac:dyDescent="0.35">
      <c r="A62" t="s">
        <v>120</v>
      </c>
      <c r="B62" t="s">
        <v>24</v>
      </c>
      <c r="C62" s="1">
        <v>44197</v>
      </c>
      <c r="D62" s="1">
        <v>44701</v>
      </c>
      <c r="E62">
        <v>0</v>
      </c>
      <c r="I62" t="str">
        <f>("")</f>
        <v/>
      </c>
    </row>
    <row r="63" spans="1:24" x14ac:dyDescent="0.35">
      <c r="A63" t="s">
        <v>121</v>
      </c>
      <c r="B63" t="s">
        <v>24</v>
      </c>
      <c r="C63" s="1">
        <v>44197</v>
      </c>
      <c r="D63" s="1">
        <v>44598</v>
      </c>
      <c r="E63">
        <v>0</v>
      </c>
      <c r="I63" t="str">
        <f>("")</f>
        <v/>
      </c>
    </row>
    <row r="64" spans="1:24" x14ac:dyDescent="0.35">
      <c r="A64" t="s">
        <v>121</v>
      </c>
      <c r="B64" t="s">
        <v>122</v>
      </c>
      <c r="C64" s="1">
        <v>44599</v>
      </c>
      <c r="D64" s="1">
        <v>44701</v>
      </c>
      <c r="E64">
        <v>1</v>
      </c>
      <c r="F64" t="s">
        <v>123</v>
      </c>
      <c r="H64" t="s">
        <v>124</v>
      </c>
      <c r="I64" t="str">
        <f>("House Bill 3247")</f>
        <v>House Bill 3247</v>
      </c>
      <c r="J64" t="s">
        <v>122</v>
      </c>
      <c r="L64" t="s">
        <v>125</v>
      </c>
      <c r="M64" s="1">
        <v>44599</v>
      </c>
      <c r="N64" t="s">
        <v>122</v>
      </c>
      <c r="P64" t="s">
        <v>125</v>
      </c>
      <c r="Q64" t="str">
        <f>("Introduced")</f>
        <v>Introduced</v>
      </c>
      <c r="R64" t="s">
        <v>122</v>
      </c>
      <c r="T64" t="s">
        <v>125</v>
      </c>
      <c r="U64" s="1">
        <v>44600</v>
      </c>
      <c r="V64" t="s">
        <v>122</v>
      </c>
      <c r="X64" t="s">
        <v>125</v>
      </c>
    </row>
    <row r="65" spans="1:24" x14ac:dyDescent="0.35">
      <c r="A65" t="s">
        <v>126</v>
      </c>
      <c r="B65" t="s">
        <v>24</v>
      </c>
      <c r="C65" s="1">
        <v>44197</v>
      </c>
      <c r="D65" s="1">
        <v>44701</v>
      </c>
      <c r="E65">
        <v>0</v>
      </c>
      <c r="I65" t="str">
        <f>("")</f>
        <v/>
      </c>
    </row>
    <row r="66" spans="1:24" x14ac:dyDescent="0.35">
      <c r="A66" t="s">
        <v>127</v>
      </c>
      <c r="B66" t="s">
        <v>24</v>
      </c>
      <c r="C66" s="1">
        <v>44197</v>
      </c>
      <c r="D66" s="1">
        <v>44406</v>
      </c>
      <c r="E66">
        <v>0</v>
      </c>
      <c r="I66" t="str">
        <f>("")</f>
        <v/>
      </c>
    </row>
    <row r="67" spans="1:24" x14ac:dyDescent="0.35">
      <c r="A67" t="s">
        <v>127</v>
      </c>
      <c r="B67" t="s">
        <v>128</v>
      </c>
      <c r="C67" s="1">
        <v>44407</v>
      </c>
      <c r="D67" s="1">
        <v>44543</v>
      </c>
      <c r="E67">
        <v>1</v>
      </c>
      <c r="F67" t="s">
        <v>128</v>
      </c>
      <c r="H67" t="s">
        <v>129</v>
      </c>
      <c r="I67" t="str">
        <f>("HB 1738")</f>
        <v>HB 1738</v>
      </c>
      <c r="J67" t="s">
        <v>128</v>
      </c>
      <c r="L67" t="s">
        <v>129</v>
      </c>
      <c r="M67" s="1">
        <v>44407</v>
      </c>
      <c r="N67" t="s">
        <v>128</v>
      </c>
      <c r="P67" t="s">
        <v>129</v>
      </c>
      <c r="Q67" t="str">
        <f>("Introduced")</f>
        <v>Introduced</v>
      </c>
      <c r="R67" t="s">
        <v>128</v>
      </c>
      <c r="T67" t="s">
        <v>129</v>
      </c>
      <c r="U67" s="1">
        <v>44545</v>
      </c>
      <c r="V67" t="s">
        <v>128</v>
      </c>
      <c r="X67" t="s">
        <v>129</v>
      </c>
    </row>
    <row r="68" spans="1:24" x14ac:dyDescent="0.35">
      <c r="A68" t="s">
        <v>127</v>
      </c>
      <c r="B68" t="s">
        <v>128</v>
      </c>
      <c r="C68" s="1">
        <v>44544</v>
      </c>
      <c r="D68" s="1">
        <v>44701</v>
      </c>
      <c r="E68">
        <v>1</v>
      </c>
      <c r="F68" t="s">
        <v>128</v>
      </c>
      <c r="H68" t="s">
        <v>130</v>
      </c>
      <c r="I68" t="str">
        <f>("HB 1738")</f>
        <v>HB 1738</v>
      </c>
      <c r="J68" t="s">
        <v>128</v>
      </c>
      <c r="L68" t="s">
        <v>130</v>
      </c>
      <c r="M68" s="1">
        <v>44407</v>
      </c>
      <c r="N68" t="s">
        <v>128</v>
      </c>
      <c r="P68" t="s">
        <v>130</v>
      </c>
      <c r="Q68" t="str">
        <f>("Passed First Chamber")</f>
        <v>Passed First Chamber</v>
      </c>
      <c r="R68" t="s">
        <v>128</v>
      </c>
      <c r="T68" t="s">
        <v>130</v>
      </c>
      <c r="U68" s="1">
        <v>44545</v>
      </c>
      <c r="V68" t="s">
        <v>128</v>
      </c>
      <c r="X68" t="s">
        <v>130</v>
      </c>
    </row>
    <row r="69" spans="1:24" x14ac:dyDescent="0.35">
      <c r="A69" t="s">
        <v>131</v>
      </c>
      <c r="B69" t="s">
        <v>24</v>
      </c>
      <c r="C69" s="1">
        <v>44197</v>
      </c>
      <c r="D69" s="1">
        <v>44701</v>
      </c>
      <c r="E69">
        <v>0</v>
      </c>
      <c r="I69" t="str">
        <f>("")</f>
        <v/>
      </c>
    </row>
    <row r="70" spans="1:24" x14ac:dyDescent="0.35">
      <c r="A70" t="s">
        <v>132</v>
      </c>
      <c r="B70" t="s">
        <v>24</v>
      </c>
      <c r="C70" s="1">
        <v>44197</v>
      </c>
      <c r="D70" s="1">
        <v>44207</v>
      </c>
      <c r="E70">
        <v>0</v>
      </c>
      <c r="I70" t="str">
        <f>("")</f>
        <v/>
      </c>
    </row>
    <row r="71" spans="1:24" x14ac:dyDescent="0.35">
      <c r="A71" t="s">
        <v>132</v>
      </c>
      <c r="B71" t="s">
        <v>133</v>
      </c>
      <c r="C71" s="1">
        <v>44208</v>
      </c>
      <c r="D71" s="1">
        <v>44539</v>
      </c>
      <c r="E71">
        <v>1</v>
      </c>
      <c r="F71" t="s">
        <v>134</v>
      </c>
      <c r="H71" t="s">
        <v>135</v>
      </c>
      <c r="I71" t="str">
        <f>("H 3126")</f>
        <v>H 3126</v>
      </c>
      <c r="J71" t="s">
        <v>136</v>
      </c>
      <c r="L71" t="s">
        <v>137</v>
      </c>
      <c r="M71" s="1">
        <v>44208</v>
      </c>
      <c r="N71" t="s">
        <v>134</v>
      </c>
      <c r="P71" t="s">
        <v>135</v>
      </c>
      <c r="Q71" t="str">
        <f>("Introduced")</f>
        <v>Introduced</v>
      </c>
      <c r="R71" t="s">
        <v>134</v>
      </c>
      <c r="T71" t="s">
        <v>135</v>
      </c>
      <c r="U71" s="1">
        <v>44539</v>
      </c>
      <c r="V71" t="s">
        <v>134</v>
      </c>
      <c r="X71" t="s">
        <v>135</v>
      </c>
    </row>
    <row r="72" spans="1:24" x14ac:dyDescent="0.35">
      <c r="A72" t="s">
        <v>132</v>
      </c>
      <c r="B72" t="s">
        <v>138</v>
      </c>
      <c r="C72" s="1">
        <v>44540</v>
      </c>
      <c r="D72" s="1">
        <v>44701</v>
      </c>
      <c r="E72">
        <v>1</v>
      </c>
      <c r="F72" t="s">
        <v>139</v>
      </c>
      <c r="H72" t="s">
        <v>140</v>
      </c>
      <c r="I72" t="str">
        <f>("H 3218")</f>
        <v>H 3218</v>
      </c>
      <c r="J72" t="s">
        <v>141</v>
      </c>
      <c r="L72" t="s">
        <v>142</v>
      </c>
      <c r="M72" s="1">
        <v>44208</v>
      </c>
      <c r="Q72" t="str">
        <f>("Introduced")</f>
        <v>Introduced</v>
      </c>
      <c r="U72" s="1">
        <v>44272</v>
      </c>
    </row>
    <row r="73" spans="1:24" x14ac:dyDescent="0.35">
      <c r="A73" t="s">
        <v>132</v>
      </c>
      <c r="B73" t="s">
        <v>143</v>
      </c>
      <c r="C73" s="1">
        <v>44540</v>
      </c>
      <c r="D73" s="1">
        <v>44701</v>
      </c>
      <c r="E73">
        <v>1</v>
      </c>
      <c r="F73" t="s">
        <v>144</v>
      </c>
      <c r="H73" t="s">
        <v>145</v>
      </c>
      <c r="I73" t="str">
        <f>("H 4341")</f>
        <v>H 4341</v>
      </c>
      <c r="J73" t="s">
        <v>144</v>
      </c>
      <c r="L73" t="s">
        <v>145</v>
      </c>
      <c r="M73" s="1">
        <v>44625</v>
      </c>
      <c r="N73" t="s">
        <v>144</v>
      </c>
      <c r="P73" t="s">
        <v>145</v>
      </c>
      <c r="Q73" t="str">
        <f>("Introduced")</f>
        <v>Introduced</v>
      </c>
      <c r="R73" t="s">
        <v>144</v>
      </c>
      <c r="T73" t="s">
        <v>145</v>
      </c>
      <c r="U73" s="1">
        <v>44321</v>
      </c>
      <c r="V73" t="s">
        <v>144</v>
      </c>
      <c r="X73" t="s">
        <v>145</v>
      </c>
    </row>
    <row r="74" spans="1:24" x14ac:dyDescent="0.35">
      <c r="A74" t="s">
        <v>132</v>
      </c>
      <c r="B74" t="s">
        <v>133</v>
      </c>
      <c r="C74" s="1">
        <v>44540</v>
      </c>
      <c r="D74" s="1">
        <v>44656</v>
      </c>
      <c r="E74">
        <v>1</v>
      </c>
      <c r="F74" t="s">
        <v>134</v>
      </c>
      <c r="H74" t="s">
        <v>91</v>
      </c>
      <c r="I74" t="str">
        <f>("H 3126")</f>
        <v>H 3126</v>
      </c>
      <c r="J74" t="s">
        <v>134</v>
      </c>
      <c r="L74" t="s">
        <v>91</v>
      </c>
      <c r="M74" s="1">
        <v>44208</v>
      </c>
      <c r="N74" t="s">
        <v>134</v>
      </c>
      <c r="P74" t="s">
        <v>91</v>
      </c>
      <c r="Q74" t="str">
        <f>("Passed First Chamber")</f>
        <v>Passed First Chamber</v>
      </c>
      <c r="R74" t="s">
        <v>134</v>
      </c>
      <c r="T74" t="s">
        <v>91</v>
      </c>
      <c r="U74" s="1">
        <v>44656</v>
      </c>
      <c r="V74" t="s">
        <v>134</v>
      </c>
      <c r="X74" t="s">
        <v>91</v>
      </c>
    </row>
    <row r="75" spans="1:24" x14ac:dyDescent="0.35">
      <c r="A75" t="s">
        <v>132</v>
      </c>
      <c r="B75" t="s">
        <v>133</v>
      </c>
      <c r="C75" s="1">
        <v>44657</v>
      </c>
      <c r="D75" s="1">
        <v>44675</v>
      </c>
      <c r="E75">
        <v>1</v>
      </c>
      <c r="F75" t="s">
        <v>136</v>
      </c>
      <c r="H75" t="s">
        <v>146</v>
      </c>
      <c r="I75" t="str">
        <f>("H 3126")</f>
        <v>H 3126</v>
      </c>
      <c r="J75" t="s">
        <v>134</v>
      </c>
      <c r="L75" t="s">
        <v>91</v>
      </c>
      <c r="M75" s="1">
        <v>44208</v>
      </c>
      <c r="N75" t="s">
        <v>134</v>
      </c>
      <c r="P75" t="s">
        <v>91</v>
      </c>
      <c r="Q75" t="str">
        <f>("Passed Second Chamber")</f>
        <v>Passed Second Chamber</v>
      </c>
      <c r="R75" t="s">
        <v>134</v>
      </c>
      <c r="T75" t="s">
        <v>91</v>
      </c>
      <c r="U75" s="1">
        <v>44659</v>
      </c>
      <c r="V75" t="s">
        <v>134</v>
      </c>
      <c r="X75" t="s">
        <v>91</v>
      </c>
    </row>
    <row r="76" spans="1:24" x14ac:dyDescent="0.35">
      <c r="A76" t="s">
        <v>132</v>
      </c>
      <c r="B76" t="s">
        <v>133</v>
      </c>
      <c r="C76" s="1">
        <v>44676</v>
      </c>
      <c r="D76" s="1">
        <v>44701</v>
      </c>
      <c r="E76">
        <v>1</v>
      </c>
      <c r="F76" t="s">
        <v>134</v>
      </c>
      <c r="H76" t="s">
        <v>91</v>
      </c>
      <c r="I76" t="str">
        <f>("H 3126")</f>
        <v>H 3126</v>
      </c>
      <c r="J76" t="s">
        <v>134</v>
      </c>
      <c r="L76" t="s">
        <v>91</v>
      </c>
      <c r="M76" s="1">
        <v>44208</v>
      </c>
      <c r="Q76" t="str">
        <f>("Enacted")</f>
        <v>Enacted</v>
      </c>
      <c r="U76" s="1">
        <v>44676</v>
      </c>
    </row>
    <row r="77" spans="1:24" x14ac:dyDescent="0.35">
      <c r="A77" t="s">
        <v>147</v>
      </c>
      <c r="B77" t="s">
        <v>24</v>
      </c>
      <c r="C77" s="1">
        <v>44197</v>
      </c>
      <c r="D77" s="1">
        <v>44255</v>
      </c>
      <c r="E77">
        <v>0</v>
      </c>
      <c r="I77" t="str">
        <f>("")</f>
        <v/>
      </c>
    </row>
    <row r="78" spans="1:24" x14ac:dyDescent="0.35">
      <c r="A78" t="s">
        <v>147</v>
      </c>
      <c r="B78" t="s">
        <v>148</v>
      </c>
      <c r="C78" s="1">
        <v>44256</v>
      </c>
      <c r="D78" s="1">
        <v>44614</v>
      </c>
      <c r="E78">
        <v>1</v>
      </c>
      <c r="F78" t="s">
        <v>149</v>
      </c>
      <c r="H78" t="s">
        <v>150</v>
      </c>
      <c r="I78" t="str">
        <f>("HB 1194")</f>
        <v>HB 1194</v>
      </c>
      <c r="J78" t="s">
        <v>149</v>
      </c>
      <c r="L78" t="s">
        <v>150</v>
      </c>
      <c r="M78" s="1">
        <v>44256</v>
      </c>
      <c r="N78" t="s">
        <v>151</v>
      </c>
      <c r="P78" t="s">
        <v>152</v>
      </c>
      <c r="Q78" t="str">
        <f>("Introduced")</f>
        <v>Introduced</v>
      </c>
      <c r="R78" t="s">
        <v>151</v>
      </c>
      <c r="T78" t="s">
        <v>152</v>
      </c>
      <c r="U78" s="1">
        <v>44602</v>
      </c>
      <c r="V78" t="s">
        <v>151</v>
      </c>
      <c r="X78" t="s">
        <v>152</v>
      </c>
    </row>
    <row r="79" spans="1:24" x14ac:dyDescent="0.35">
      <c r="A79" t="s">
        <v>147</v>
      </c>
      <c r="B79" t="s">
        <v>148</v>
      </c>
      <c r="C79" s="1">
        <v>44615</v>
      </c>
      <c r="D79" s="1">
        <v>44701</v>
      </c>
      <c r="E79">
        <v>1</v>
      </c>
      <c r="F79" t="s">
        <v>149</v>
      </c>
      <c r="H79" t="s">
        <v>150</v>
      </c>
      <c r="I79" t="str">
        <f>("HB 1194")</f>
        <v>HB 1194</v>
      </c>
      <c r="J79" t="s">
        <v>149</v>
      </c>
      <c r="L79" t="s">
        <v>150</v>
      </c>
      <c r="M79" s="1">
        <v>44256</v>
      </c>
      <c r="N79" t="s">
        <v>151</v>
      </c>
      <c r="P79" t="s">
        <v>152</v>
      </c>
      <c r="Q79" t="str">
        <f>("Failed")</f>
        <v>Failed</v>
      </c>
      <c r="R79" t="s">
        <v>151</v>
      </c>
      <c r="T79" t="s">
        <v>152</v>
      </c>
      <c r="U79" s="1">
        <v>44615</v>
      </c>
      <c r="V79" t="s">
        <v>151</v>
      </c>
      <c r="X79" t="s">
        <v>152</v>
      </c>
    </row>
    <row r="80" spans="1:24" x14ac:dyDescent="0.35">
      <c r="A80" t="s">
        <v>153</v>
      </c>
      <c r="B80" t="s">
        <v>24</v>
      </c>
      <c r="C80" s="1">
        <v>44197</v>
      </c>
      <c r="D80" s="1">
        <v>44237</v>
      </c>
      <c r="E80">
        <v>0</v>
      </c>
      <c r="I80" t="str">
        <f>("")</f>
        <v/>
      </c>
    </row>
    <row r="81" spans="1:24" x14ac:dyDescent="0.35">
      <c r="A81" t="s">
        <v>153</v>
      </c>
      <c r="B81" t="s">
        <v>154</v>
      </c>
      <c r="C81" s="1">
        <v>44238</v>
      </c>
      <c r="D81" s="1">
        <v>44701</v>
      </c>
      <c r="E81">
        <v>1</v>
      </c>
      <c r="F81" t="s">
        <v>155</v>
      </c>
      <c r="H81" t="s">
        <v>156</v>
      </c>
      <c r="I81" t="str">
        <f>("HB 1007")</f>
        <v>HB 1007</v>
      </c>
      <c r="J81" t="s">
        <v>154</v>
      </c>
      <c r="L81" t="s">
        <v>157</v>
      </c>
      <c r="M81" s="1">
        <v>44238</v>
      </c>
      <c r="N81" t="s">
        <v>154</v>
      </c>
      <c r="P81" t="s">
        <v>157</v>
      </c>
      <c r="Q81" t="str">
        <f>("Introduced")</f>
        <v>Introduced</v>
      </c>
      <c r="R81" t="s">
        <v>154</v>
      </c>
      <c r="T81" t="s">
        <v>157</v>
      </c>
      <c r="U81" s="1">
        <v>44701</v>
      </c>
      <c r="V81" t="s">
        <v>154</v>
      </c>
      <c r="X81" t="s">
        <v>157</v>
      </c>
    </row>
    <row r="82" spans="1:24" x14ac:dyDescent="0.35">
      <c r="A82" t="s">
        <v>153</v>
      </c>
      <c r="B82" t="s">
        <v>158</v>
      </c>
      <c r="C82" s="1">
        <v>44238</v>
      </c>
      <c r="D82" s="1">
        <v>44290</v>
      </c>
      <c r="E82">
        <v>1</v>
      </c>
      <c r="F82" t="s">
        <v>159</v>
      </c>
      <c r="H82" t="s">
        <v>160</v>
      </c>
      <c r="I82" t="str">
        <f>("HB 1120")</f>
        <v>HB 1120</v>
      </c>
      <c r="J82" t="s">
        <v>158</v>
      </c>
      <c r="L82" t="s">
        <v>161</v>
      </c>
      <c r="M82" s="1">
        <v>44238</v>
      </c>
      <c r="N82" t="s">
        <v>158</v>
      </c>
      <c r="P82" t="s">
        <v>161</v>
      </c>
      <c r="Q82" t="str">
        <f>("Introduced")</f>
        <v>Introduced</v>
      </c>
      <c r="R82" t="s">
        <v>158</v>
      </c>
      <c r="T82" t="s">
        <v>161</v>
      </c>
      <c r="U82" s="1">
        <v>44293</v>
      </c>
      <c r="V82" t="s">
        <v>158</v>
      </c>
      <c r="X82" t="s">
        <v>161</v>
      </c>
    </row>
    <row r="83" spans="1:24" x14ac:dyDescent="0.35">
      <c r="A83" t="s">
        <v>153</v>
      </c>
      <c r="B83" t="s">
        <v>162</v>
      </c>
      <c r="C83" s="1">
        <v>44238</v>
      </c>
      <c r="D83" s="1">
        <v>44701</v>
      </c>
      <c r="E83">
        <v>1</v>
      </c>
      <c r="F83" t="s">
        <v>163</v>
      </c>
      <c r="H83" t="s">
        <v>164</v>
      </c>
      <c r="I83" t="str">
        <f>("SB 1112")</f>
        <v>SB 1112</v>
      </c>
      <c r="J83" t="s">
        <v>162</v>
      </c>
      <c r="L83" t="s">
        <v>165</v>
      </c>
      <c r="M83" s="1">
        <v>44238</v>
      </c>
      <c r="N83" t="s">
        <v>162</v>
      </c>
      <c r="P83" t="s">
        <v>165</v>
      </c>
      <c r="Q83" t="str">
        <f>("Introduced")</f>
        <v>Introduced</v>
      </c>
      <c r="R83" t="s">
        <v>162</v>
      </c>
      <c r="T83" t="s">
        <v>165</v>
      </c>
      <c r="U83" s="1">
        <v>44263</v>
      </c>
      <c r="V83" t="s">
        <v>162</v>
      </c>
      <c r="X83" t="s">
        <v>165</v>
      </c>
    </row>
    <row r="84" spans="1:24" x14ac:dyDescent="0.35">
      <c r="A84" t="s">
        <v>153</v>
      </c>
      <c r="B84" t="s">
        <v>166</v>
      </c>
      <c r="C84" s="1">
        <v>44249</v>
      </c>
      <c r="D84" s="1">
        <v>44701</v>
      </c>
      <c r="E84">
        <v>1</v>
      </c>
      <c r="F84" t="s">
        <v>167</v>
      </c>
      <c r="H84" t="s">
        <v>168</v>
      </c>
      <c r="I84" t="str">
        <f>("HB 1229")</f>
        <v>HB 1229</v>
      </c>
      <c r="J84" t="s">
        <v>166</v>
      </c>
      <c r="L84" t="s">
        <v>169</v>
      </c>
      <c r="M84" s="1">
        <v>44249</v>
      </c>
      <c r="N84" t="s">
        <v>166</v>
      </c>
      <c r="P84" t="s">
        <v>169</v>
      </c>
      <c r="Q84" t="str">
        <f>("Introduced")</f>
        <v>Introduced</v>
      </c>
      <c r="R84" t="s">
        <v>166</v>
      </c>
      <c r="T84" t="s">
        <v>169</v>
      </c>
      <c r="U84" s="1">
        <v>44270</v>
      </c>
      <c r="V84" t="s">
        <v>166</v>
      </c>
      <c r="X84" t="s">
        <v>169</v>
      </c>
    </row>
    <row r="85" spans="1:24" x14ac:dyDescent="0.35">
      <c r="A85" t="s">
        <v>153</v>
      </c>
      <c r="B85" t="s">
        <v>170</v>
      </c>
      <c r="C85" s="1">
        <v>44249</v>
      </c>
      <c r="D85" s="1">
        <v>44701</v>
      </c>
      <c r="E85">
        <v>1</v>
      </c>
      <c r="F85" t="s">
        <v>171</v>
      </c>
      <c r="H85" t="s">
        <v>172</v>
      </c>
      <c r="I85" t="str">
        <f>("SB 1163")</f>
        <v>SB 1163</v>
      </c>
      <c r="J85" t="s">
        <v>170</v>
      </c>
      <c r="L85" t="s">
        <v>173</v>
      </c>
      <c r="M85" s="1">
        <v>44249</v>
      </c>
      <c r="N85" t="s">
        <v>170</v>
      </c>
      <c r="P85" t="s">
        <v>173</v>
      </c>
      <c r="Q85" t="str">
        <f>("Introduced")</f>
        <v>Introduced</v>
      </c>
      <c r="R85" t="s">
        <v>170</v>
      </c>
      <c r="T85" t="s">
        <v>173</v>
      </c>
      <c r="U85" s="1">
        <v>44270</v>
      </c>
      <c r="V85" t="s">
        <v>170</v>
      </c>
      <c r="X85" t="s">
        <v>173</v>
      </c>
    </row>
    <row r="86" spans="1:24" x14ac:dyDescent="0.35">
      <c r="A86" t="s">
        <v>153</v>
      </c>
      <c r="B86" t="s">
        <v>158</v>
      </c>
      <c r="C86" s="1">
        <v>44291</v>
      </c>
      <c r="D86" s="1">
        <v>44701</v>
      </c>
      <c r="E86">
        <v>1</v>
      </c>
      <c r="F86" t="s">
        <v>159</v>
      </c>
      <c r="H86" t="s">
        <v>146</v>
      </c>
      <c r="I86" t="str">
        <f>("HB 1120")</f>
        <v>HB 1120</v>
      </c>
      <c r="J86" t="s">
        <v>158</v>
      </c>
      <c r="L86" t="s">
        <v>91</v>
      </c>
      <c r="M86" s="1">
        <v>44238</v>
      </c>
      <c r="N86" t="s">
        <v>158</v>
      </c>
      <c r="P86" t="s">
        <v>91</v>
      </c>
      <c r="Q86" t="str">
        <f>("Passed First Chamber")</f>
        <v>Passed First Chamber</v>
      </c>
      <c r="R86" t="s">
        <v>158</v>
      </c>
      <c r="T86" t="s">
        <v>91</v>
      </c>
      <c r="U86" s="1">
        <v>44293</v>
      </c>
      <c r="V86" t="s">
        <v>158</v>
      </c>
      <c r="X86" t="s">
        <v>91</v>
      </c>
    </row>
    <row r="87" spans="1:24" x14ac:dyDescent="0.35">
      <c r="A87" t="s">
        <v>153</v>
      </c>
      <c r="B87" t="s">
        <v>174</v>
      </c>
      <c r="C87" s="1">
        <v>44293</v>
      </c>
      <c r="D87" s="1">
        <v>44701</v>
      </c>
      <c r="E87">
        <v>1</v>
      </c>
      <c r="F87" t="s">
        <v>175</v>
      </c>
      <c r="H87" t="s">
        <v>176</v>
      </c>
      <c r="I87" t="str">
        <f>("SB 1593")</f>
        <v>SB 1593</v>
      </c>
      <c r="J87" t="s">
        <v>174</v>
      </c>
      <c r="L87" t="s">
        <v>177</v>
      </c>
      <c r="M87" s="1">
        <v>44293</v>
      </c>
      <c r="N87" t="s">
        <v>174</v>
      </c>
      <c r="P87" t="s">
        <v>177</v>
      </c>
      <c r="Q87" t="str">
        <f>("Introduced")</f>
        <v>Introduced</v>
      </c>
      <c r="R87" t="s">
        <v>174</v>
      </c>
      <c r="T87" t="s">
        <v>177</v>
      </c>
      <c r="U87" s="1">
        <v>44293</v>
      </c>
      <c r="V87" t="s">
        <v>174</v>
      </c>
      <c r="X87" t="s">
        <v>177</v>
      </c>
    </row>
    <row r="88" spans="1:24" x14ac:dyDescent="0.35">
      <c r="A88" t="s">
        <v>178</v>
      </c>
      <c r="B88" t="s">
        <v>24</v>
      </c>
      <c r="C88" s="1">
        <v>44197</v>
      </c>
      <c r="D88" s="1">
        <v>44467</v>
      </c>
      <c r="E88">
        <v>0</v>
      </c>
      <c r="I88" t="str">
        <f>("")</f>
        <v/>
      </c>
    </row>
    <row r="89" spans="1:24" x14ac:dyDescent="0.35">
      <c r="A89" t="s">
        <v>178</v>
      </c>
      <c r="B89" t="s">
        <v>179</v>
      </c>
      <c r="C89" s="1">
        <v>44468</v>
      </c>
      <c r="D89" s="1">
        <v>44487</v>
      </c>
      <c r="E89">
        <v>1</v>
      </c>
      <c r="F89" t="s">
        <v>180</v>
      </c>
      <c r="H89" t="s">
        <v>181</v>
      </c>
      <c r="I89" t="str">
        <f>("HB 125")</f>
        <v>HB 125</v>
      </c>
      <c r="J89" t="s">
        <v>179</v>
      </c>
      <c r="L89" t="s">
        <v>182</v>
      </c>
      <c r="M89" s="1">
        <v>44468</v>
      </c>
      <c r="N89" t="s">
        <v>179</v>
      </c>
      <c r="P89" t="s">
        <v>182</v>
      </c>
      <c r="Q89" t="str">
        <f>("Introduced")</f>
        <v>Introduced</v>
      </c>
      <c r="R89" t="s">
        <v>179</v>
      </c>
      <c r="T89" t="s">
        <v>182</v>
      </c>
      <c r="U89" s="1">
        <v>44468</v>
      </c>
      <c r="V89" t="s">
        <v>179</v>
      </c>
      <c r="X89" t="s">
        <v>182</v>
      </c>
    </row>
    <row r="90" spans="1:24" x14ac:dyDescent="0.35">
      <c r="A90" t="s">
        <v>178</v>
      </c>
      <c r="B90" t="s">
        <v>179</v>
      </c>
      <c r="C90" s="1">
        <v>44488</v>
      </c>
      <c r="D90" s="1">
        <v>44701</v>
      </c>
      <c r="E90">
        <v>1</v>
      </c>
      <c r="F90" t="s">
        <v>180</v>
      </c>
      <c r="H90" t="s">
        <v>183</v>
      </c>
      <c r="I90" t="str">
        <f>("HB 125")</f>
        <v>HB 125</v>
      </c>
      <c r="J90" t="s">
        <v>179</v>
      </c>
      <c r="L90" t="s">
        <v>184</v>
      </c>
      <c r="M90" s="1">
        <v>44468</v>
      </c>
      <c r="N90" t="s">
        <v>179</v>
      </c>
      <c r="P90" t="s">
        <v>184</v>
      </c>
      <c r="Q90" t="str">
        <f>("Failed")</f>
        <v>Failed</v>
      </c>
      <c r="R90" t="s">
        <v>179</v>
      </c>
      <c r="T90" t="s">
        <v>184</v>
      </c>
      <c r="U90" s="1">
        <v>44468</v>
      </c>
      <c r="V90" t="s">
        <v>179</v>
      </c>
      <c r="X90" t="s">
        <v>184</v>
      </c>
    </row>
    <row r="91" spans="1:24" x14ac:dyDescent="0.35">
      <c r="A91" t="s">
        <v>185</v>
      </c>
      <c r="B91" t="s">
        <v>24</v>
      </c>
      <c r="C91" s="1">
        <v>44197</v>
      </c>
      <c r="D91" s="1">
        <v>44249</v>
      </c>
      <c r="E91">
        <v>0</v>
      </c>
      <c r="I91" t="str">
        <f>("")</f>
        <v/>
      </c>
    </row>
    <row r="92" spans="1:24" x14ac:dyDescent="0.35">
      <c r="A92" t="s">
        <v>185</v>
      </c>
      <c r="B92" t="s">
        <v>186</v>
      </c>
      <c r="C92" s="1">
        <v>44250</v>
      </c>
      <c r="D92" s="1">
        <v>44256</v>
      </c>
      <c r="E92">
        <v>1</v>
      </c>
      <c r="F92" t="s">
        <v>187</v>
      </c>
      <c r="H92" t="s">
        <v>188</v>
      </c>
      <c r="I92" t="str">
        <f>("HB 415")</f>
        <v>HB 415</v>
      </c>
      <c r="J92" t="s">
        <v>189</v>
      </c>
      <c r="L92" t="s">
        <v>190</v>
      </c>
      <c r="M92" s="1">
        <v>44250</v>
      </c>
      <c r="N92" t="s">
        <v>189</v>
      </c>
      <c r="P92" t="s">
        <v>190</v>
      </c>
      <c r="Q92" t="str">
        <f>("Introduced")</f>
        <v>Introduced</v>
      </c>
      <c r="R92" t="s">
        <v>189</v>
      </c>
      <c r="T92" t="s">
        <v>190</v>
      </c>
      <c r="U92" s="1">
        <v>44278</v>
      </c>
      <c r="V92" t="s">
        <v>189</v>
      </c>
      <c r="X92" t="s">
        <v>190</v>
      </c>
    </row>
    <row r="93" spans="1:24" x14ac:dyDescent="0.35">
      <c r="A93" t="s">
        <v>185</v>
      </c>
      <c r="B93" t="s">
        <v>186</v>
      </c>
      <c r="C93" s="1">
        <v>44257</v>
      </c>
      <c r="D93" s="1">
        <v>44259</v>
      </c>
      <c r="E93">
        <v>1</v>
      </c>
      <c r="F93" t="s">
        <v>187</v>
      </c>
      <c r="H93" t="s">
        <v>191</v>
      </c>
      <c r="I93" t="str">
        <f>("HB 415")</f>
        <v>HB 415</v>
      </c>
      <c r="J93" t="s">
        <v>189</v>
      </c>
      <c r="L93" t="s">
        <v>192</v>
      </c>
      <c r="M93" s="1">
        <v>44250</v>
      </c>
      <c r="N93" t="s">
        <v>189</v>
      </c>
      <c r="P93" t="s">
        <v>192</v>
      </c>
      <c r="Q93" t="str">
        <f>("Passed First Chamber")</f>
        <v>Passed First Chamber</v>
      </c>
      <c r="R93" t="s">
        <v>189</v>
      </c>
      <c r="T93" t="s">
        <v>192</v>
      </c>
      <c r="U93" s="1">
        <v>44278</v>
      </c>
      <c r="V93" t="s">
        <v>189</v>
      </c>
      <c r="X93" t="s">
        <v>192</v>
      </c>
    </row>
    <row r="94" spans="1:24" x14ac:dyDescent="0.35">
      <c r="A94" t="s">
        <v>185</v>
      </c>
      <c r="B94" t="s">
        <v>186</v>
      </c>
      <c r="C94" s="1">
        <v>44260</v>
      </c>
      <c r="D94" s="1">
        <v>44277</v>
      </c>
      <c r="E94">
        <v>1</v>
      </c>
      <c r="F94" t="s">
        <v>187</v>
      </c>
      <c r="H94" t="s">
        <v>146</v>
      </c>
      <c r="I94" t="str">
        <f>("HB 415")</f>
        <v>HB 415</v>
      </c>
      <c r="J94" t="s">
        <v>189</v>
      </c>
      <c r="L94" t="s">
        <v>91</v>
      </c>
      <c r="M94" s="1">
        <v>44250</v>
      </c>
      <c r="N94" t="s">
        <v>189</v>
      </c>
      <c r="P94" t="s">
        <v>91</v>
      </c>
      <c r="Q94" t="str">
        <f>("Passed Second Chamber")</f>
        <v>Passed Second Chamber</v>
      </c>
      <c r="R94" t="s">
        <v>189</v>
      </c>
      <c r="T94" t="s">
        <v>91</v>
      </c>
      <c r="U94" s="1">
        <v>44278</v>
      </c>
      <c r="V94" t="s">
        <v>189</v>
      </c>
      <c r="X94" t="s">
        <v>91</v>
      </c>
    </row>
    <row r="95" spans="1:24" x14ac:dyDescent="0.35">
      <c r="A95" t="s">
        <v>185</v>
      </c>
      <c r="B95" t="s">
        <v>186</v>
      </c>
      <c r="C95" s="1">
        <v>44278</v>
      </c>
      <c r="D95" s="1">
        <v>44701</v>
      </c>
      <c r="E95">
        <v>1</v>
      </c>
      <c r="F95" t="s">
        <v>187</v>
      </c>
      <c r="H95" t="s">
        <v>193</v>
      </c>
      <c r="I95" t="str">
        <f>("HB 415")</f>
        <v>HB 415</v>
      </c>
      <c r="J95" t="s">
        <v>189</v>
      </c>
      <c r="L95" t="s">
        <v>194</v>
      </c>
      <c r="M95" s="1">
        <v>44250</v>
      </c>
      <c r="N95" t="s">
        <v>189</v>
      </c>
      <c r="P95" t="s">
        <v>194</v>
      </c>
      <c r="Q95" t="str">
        <f>("Enacted")</f>
        <v>Enacted</v>
      </c>
      <c r="R95" t="s">
        <v>189</v>
      </c>
      <c r="T95" t="s">
        <v>194</v>
      </c>
      <c r="U95" s="1">
        <v>44278</v>
      </c>
      <c r="V95" t="s">
        <v>189</v>
      </c>
      <c r="X95" t="s">
        <v>194</v>
      </c>
    </row>
    <row r="96" spans="1:24" x14ac:dyDescent="0.35">
      <c r="A96" t="s">
        <v>195</v>
      </c>
      <c r="B96" t="s">
        <v>24</v>
      </c>
      <c r="C96" s="1">
        <v>44197</v>
      </c>
      <c r="D96" s="1">
        <v>44701</v>
      </c>
      <c r="E96">
        <v>0</v>
      </c>
      <c r="I96" t="str">
        <f>("")</f>
        <v/>
      </c>
    </row>
    <row r="97" spans="1:24" x14ac:dyDescent="0.35">
      <c r="A97" t="s">
        <v>196</v>
      </c>
      <c r="B97" t="s">
        <v>24</v>
      </c>
      <c r="C97" s="1">
        <v>44197</v>
      </c>
      <c r="D97" s="1">
        <v>44701</v>
      </c>
      <c r="E97">
        <v>0</v>
      </c>
      <c r="I97" t="str">
        <f>("")</f>
        <v/>
      </c>
    </row>
    <row r="98" spans="1:24" x14ac:dyDescent="0.35">
      <c r="A98" t="s">
        <v>197</v>
      </c>
      <c r="B98" t="s">
        <v>24</v>
      </c>
      <c r="C98" s="1">
        <v>44197</v>
      </c>
      <c r="D98" s="1">
        <v>44701</v>
      </c>
      <c r="E98">
        <v>0</v>
      </c>
      <c r="I98" t="str">
        <f>("")</f>
        <v/>
      </c>
    </row>
    <row r="99" spans="1:24" x14ac:dyDescent="0.35">
      <c r="A99" t="s">
        <v>198</v>
      </c>
      <c r="B99" t="s">
        <v>24</v>
      </c>
      <c r="C99" s="1">
        <v>44197</v>
      </c>
      <c r="D99" s="1">
        <v>44701</v>
      </c>
      <c r="E99">
        <v>0</v>
      </c>
      <c r="I99" t="str">
        <f>("")</f>
        <v/>
      </c>
    </row>
    <row r="100" spans="1:24" x14ac:dyDescent="0.35">
      <c r="A100" t="s">
        <v>199</v>
      </c>
      <c r="B100" t="s">
        <v>24</v>
      </c>
      <c r="C100" s="1">
        <v>44197</v>
      </c>
      <c r="D100" s="1">
        <v>44701</v>
      </c>
      <c r="E100">
        <v>0</v>
      </c>
      <c r="I100" t="str">
        <f>("")</f>
        <v/>
      </c>
    </row>
    <row r="101" spans="1:24" x14ac:dyDescent="0.35">
      <c r="A101" t="s">
        <v>200</v>
      </c>
      <c r="B101" t="s">
        <v>24</v>
      </c>
      <c r="C101" s="1">
        <v>44197</v>
      </c>
      <c r="D101" s="1">
        <v>44494</v>
      </c>
      <c r="E101">
        <v>0</v>
      </c>
      <c r="I101" t="str">
        <f>("")</f>
        <v/>
      </c>
    </row>
    <row r="102" spans="1:24" x14ac:dyDescent="0.35">
      <c r="A102" t="s">
        <v>200</v>
      </c>
      <c r="B102" t="s">
        <v>201</v>
      </c>
      <c r="C102" s="1">
        <v>44495</v>
      </c>
      <c r="D102" s="1">
        <v>44497</v>
      </c>
      <c r="E102">
        <v>1</v>
      </c>
      <c r="F102" t="s">
        <v>202</v>
      </c>
      <c r="G102" t="s">
        <v>203</v>
      </c>
      <c r="H102" t="s">
        <v>204</v>
      </c>
      <c r="I102" t="str">
        <f>("House Bill 1002")</f>
        <v>House Bill 1002</v>
      </c>
      <c r="J102" t="s">
        <v>202</v>
      </c>
      <c r="L102" t="s">
        <v>204</v>
      </c>
      <c r="M102" s="1">
        <v>44495</v>
      </c>
      <c r="N102" t="s">
        <v>202</v>
      </c>
      <c r="O102" t="s">
        <v>205</v>
      </c>
      <c r="P102" t="s">
        <v>204</v>
      </c>
      <c r="Q102" t="str">
        <f>("Introduced")</f>
        <v>Introduced</v>
      </c>
      <c r="R102" t="s">
        <v>202</v>
      </c>
      <c r="T102" t="s">
        <v>204</v>
      </c>
      <c r="U102" s="1">
        <v>44497</v>
      </c>
      <c r="V102" t="s">
        <v>202</v>
      </c>
      <c r="X102" t="s">
        <v>204</v>
      </c>
    </row>
    <row r="103" spans="1:24" x14ac:dyDescent="0.35">
      <c r="A103" t="s">
        <v>200</v>
      </c>
      <c r="B103" t="s">
        <v>201</v>
      </c>
      <c r="C103" s="1">
        <v>44498</v>
      </c>
      <c r="D103" s="1">
        <v>44502</v>
      </c>
      <c r="E103">
        <v>1</v>
      </c>
      <c r="F103" t="s">
        <v>206</v>
      </c>
      <c r="G103" t="s">
        <v>203</v>
      </c>
      <c r="H103" t="s">
        <v>207</v>
      </c>
      <c r="I103" t="str">
        <f>("House Bill 1002")</f>
        <v>House Bill 1002</v>
      </c>
      <c r="J103" t="s">
        <v>202</v>
      </c>
      <c r="L103" t="s">
        <v>204</v>
      </c>
      <c r="M103" s="1">
        <v>44495</v>
      </c>
      <c r="N103" t="s">
        <v>202</v>
      </c>
      <c r="O103" t="s">
        <v>205</v>
      </c>
      <c r="P103" t="s">
        <v>204</v>
      </c>
      <c r="Q103" t="str">
        <f>("Passed First Chamber")</f>
        <v>Passed First Chamber</v>
      </c>
      <c r="R103" t="s">
        <v>202</v>
      </c>
      <c r="T103" t="s">
        <v>204</v>
      </c>
      <c r="U103" s="1">
        <v>44502</v>
      </c>
      <c r="V103" t="s">
        <v>202</v>
      </c>
      <c r="X103" t="s">
        <v>204</v>
      </c>
    </row>
    <row r="104" spans="1:24" x14ac:dyDescent="0.35">
      <c r="A104" t="s">
        <v>200</v>
      </c>
      <c r="B104" t="s">
        <v>201</v>
      </c>
      <c r="C104" s="1">
        <v>44503</v>
      </c>
      <c r="D104" s="1">
        <v>44512</v>
      </c>
      <c r="E104">
        <v>1</v>
      </c>
      <c r="F104" t="s">
        <v>206</v>
      </c>
      <c r="G104" t="s">
        <v>203</v>
      </c>
      <c r="H104" t="s">
        <v>207</v>
      </c>
      <c r="I104" t="str">
        <f>("House Bill 1002")</f>
        <v>House Bill 1002</v>
      </c>
      <c r="J104" t="s">
        <v>202</v>
      </c>
      <c r="L104" t="s">
        <v>204</v>
      </c>
      <c r="M104" s="1">
        <v>44495</v>
      </c>
      <c r="N104" t="s">
        <v>202</v>
      </c>
      <c r="O104" t="s">
        <v>205</v>
      </c>
      <c r="P104" t="s">
        <v>204</v>
      </c>
      <c r="Q104" t="str">
        <f>("Passed Second Chamber")</f>
        <v>Passed Second Chamber</v>
      </c>
      <c r="R104" t="s">
        <v>202</v>
      </c>
      <c r="T104" t="s">
        <v>204</v>
      </c>
      <c r="U104" s="1">
        <v>44504</v>
      </c>
      <c r="V104" t="s">
        <v>202</v>
      </c>
      <c r="X104" t="s">
        <v>204</v>
      </c>
    </row>
    <row r="105" spans="1:24" x14ac:dyDescent="0.35">
      <c r="A105" t="s">
        <v>200</v>
      </c>
      <c r="B105" t="s">
        <v>201</v>
      </c>
      <c r="C105" s="1">
        <v>44513</v>
      </c>
      <c r="D105" s="1">
        <v>44701</v>
      </c>
      <c r="E105">
        <v>1</v>
      </c>
      <c r="F105" t="s">
        <v>206</v>
      </c>
      <c r="G105" t="s">
        <v>203</v>
      </c>
      <c r="H105" t="s">
        <v>207</v>
      </c>
      <c r="I105" t="str">
        <f>("House Bill 1002")</f>
        <v>House Bill 1002</v>
      </c>
      <c r="J105" t="s">
        <v>202</v>
      </c>
      <c r="L105" t="s">
        <v>204</v>
      </c>
      <c r="M105" s="1">
        <v>44490</v>
      </c>
      <c r="N105" t="s">
        <v>202</v>
      </c>
      <c r="O105" t="s">
        <v>205</v>
      </c>
      <c r="P105" t="s">
        <v>204</v>
      </c>
      <c r="Q105" t="str">
        <f>("Enacted")</f>
        <v>Enacted</v>
      </c>
      <c r="R105" t="s">
        <v>202</v>
      </c>
      <c r="T105" t="s">
        <v>204</v>
      </c>
      <c r="U105" s="1">
        <v>44512</v>
      </c>
      <c r="V105" t="s">
        <v>202</v>
      </c>
      <c r="X105" t="s">
        <v>204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workbookViewId="0"/>
  </sheetViews>
  <sheetFormatPr defaultRowHeight="14.5" x14ac:dyDescent="0.35"/>
  <cols>
    <col min="1" max="1" width="13.26953125" customWidth="1"/>
    <col min="2" max="2" width="13.36328125" customWidth="1"/>
    <col min="3" max="3" width="11.7265625" customWidth="1"/>
    <col min="6" max="6" width="12.81640625" customWidth="1"/>
    <col min="8" max="8" width="12.7265625" customWidth="1"/>
  </cols>
  <sheetData>
    <row r="1" spans="1:8" s="2" customFormat="1" ht="43.5" x14ac:dyDescent="0.35">
      <c r="A1" s="2" t="s">
        <v>208</v>
      </c>
      <c r="B1" s="2" t="s">
        <v>1</v>
      </c>
      <c r="C1" s="2" t="s">
        <v>2</v>
      </c>
      <c r="D1" s="2" t="s">
        <v>3</v>
      </c>
      <c r="E1" s="2" t="s">
        <v>7</v>
      </c>
      <c r="F1" s="2" t="s">
        <v>11</v>
      </c>
      <c r="G1" s="2" t="s">
        <v>15</v>
      </c>
      <c r="H1" s="2" t="s">
        <v>19</v>
      </c>
    </row>
    <row r="2" spans="1:8" x14ac:dyDescent="0.35">
      <c r="A2" t="s">
        <v>23</v>
      </c>
      <c r="B2" s="1">
        <v>44197</v>
      </c>
      <c r="C2" s="1">
        <v>44263</v>
      </c>
      <c r="D2">
        <v>0</v>
      </c>
      <c r="E2" t="s">
        <v>209</v>
      </c>
      <c r="G2" t="s">
        <v>209</v>
      </c>
    </row>
    <row r="3" spans="1:8" x14ac:dyDescent="0.35">
      <c r="A3" t="s">
        <v>23</v>
      </c>
      <c r="B3" s="1">
        <v>44264</v>
      </c>
      <c r="C3" s="1">
        <v>44332</v>
      </c>
      <c r="D3">
        <v>1</v>
      </c>
      <c r="E3" t="s">
        <v>25</v>
      </c>
      <c r="F3" s="1">
        <v>44264</v>
      </c>
      <c r="G3">
        <v>0</v>
      </c>
      <c r="H3" s="1">
        <v>44264</v>
      </c>
    </row>
    <row r="4" spans="1:8" x14ac:dyDescent="0.35">
      <c r="A4" t="s">
        <v>23</v>
      </c>
      <c r="B4" s="1">
        <v>44333</v>
      </c>
      <c r="C4" s="1">
        <v>44701</v>
      </c>
      <c r="D4">
        <v>1</v>
      </c>
      <c r="E4" t="s">
        <v>25</v>
      </c>
      <c r="F4" s="1">
        <v>44264</v>
      </c>
      <c r="G4">
        <v>3</v>
      </c>
      <c r="H4" s="1">
        <v>44264</v>
      </c>
    </row>
    <row r="5" spans="1:8" x14ac:dyDescent="0.35">
      <c r="A5" t="s">
        <v>23</v>
      </c>
      <c r="B5" s="1">
        <v>44572</v>
      </c>
      <c r="C5" s="1">
        <v>44657</v>
      </c>
      <c r="D5">
        <v>1</v>
      </c>
      <c r="E5" t="s">
        <v>28</v>
      </c>
      <c r="F5" s="1">
        <v>44572</v>
      </c>
      <c r="G5">
        <v>0</v>
      </c>
      <c r="H5" s="1">
        <v>44572</v>
      </c>
    </row>
    <row r="6" spans="1:8" x14ac:dyDescent="0.35">
      <c r="A6" t="s">
        <v>23</v>
      </c>
      <c r="B6" s="1">
        <v>44658</v>
      </c>
      <c r="C6" s="1">
        <v>44701</v>
      </c>
      <c r="D6">
        <v>1</v>
      </c>
      <c r="E6" t="s">
        <v>28</v>
      </c>
      <c r="F6" s="1">
        <v>44572</v>
      </c>
      <c r="G6">
        <v>3</v>
      </c>
      <c r="H6" s="1">
        <v>44572</v>
      </c>
    </row>
    <row r="7" spans="1:8" x14ac:dyDescent="0.35">
      <c r="A7" t="s">
        <v>34</v>
      </c>
      <c r="B7" s="1">
        <v>44197</v>
      </c>
      <c r="C7" s="1">
        <v>44578</v>
      </c>
      <c r="D7">
        <v>0</v>
      </c>
      <c r="E7" t="s">
        <v>209</v>
      </c>
      <c r="G7" t="s">
        <v>209</v>
      </c>
    </row>
    <row r="8" spans="1:8" x14ac:dyDescent="0.35">
      <c r="A8" t="s">
        <v>34</v>
      </c>
      <c r="B8" s="1">
        <v>44579</v>
      </c>
      <c r="C8" s="1">
        <v>44701</v>
      </c>
      <c r="D8">
        <v>1</v>
      </c>
      <c r="E8" t="s">
        <v>39</v>
      </c>
      <c r="F8" s="1">
        <v>44579</v>
      </c>
      <c r="G8">
        <v>0</v>
      </c>
      <c r="H8" s="1">
        <v>44579</v>
      </c>
    </row>
    <row r="9" spans="1:8" x14ac:dyDescent="0.35">
      <c r="A9" t="s">
        <v>34</v>
      </c>
      <c r="B9" s="1">
        <v>44579</v>
      </c>
      <c r="C9" s="1">
        <v>44701</v>
      </c>
      <c r="D9">
        <v>1</v>
      </c>
      <c r="E9" t="s">
        <v>35</v>
      </c>
      <c r="F9" s="1">
        <v>44579</v>
      </c>
      <c r="G9">
        <v>0</v>
      </c>
      <c r="H9" s="1">
        <v>44699</v>
      </c>
    </row>
    <row r="10" spans="1:8" x14ac:dyDescent="0.35">
      <c r="A10" t="s">
        <v>43</v>
      </c>
      <c r="B10" s="1">
        <v>44197</v>
      </c>
      <c r="C10" s="1">
        <v>44701</v>
      </c>
      <c r="D10">
        <v>0</v>
      </c>
      <c r="E10" t="s">
        <v>209</v>
      </c>
      <c r="G10" t="s">
        <v>209</v>
      </c>
    </row>
    <row r="11" spans="1:8" x14ac:dyDescent="0.35">
      <c r="A11" t="s">
        <v>44</v>
      </c>
      <c r="B11" s="1">
        <v>44197</v>
      </c>
      <c r="C11" s="1">
        <v>44467</v>
      </c>
      <c r="D11">
        <v>0</v>
      </c>
      <c r="E11" t="s">
        <v>209</v>
      </c>
      <c r="G11" t="s">
        <v>209</v>
      </c>
    </row>
    <row r="12" spans="1:8" x14ac:dyDescent="0.35">
      <c r="A12" t="s">
        <v>44</v>
      </c>
      <c r="B12" s="1">
        <v>44468</v>
      </c>
      <c r="C12" s="1">
        <v>44483</v>
      </c>
      <c r="D12">
        <v>1</v>
      </c>
      <c r="E12" t="s">
        <v>45</v>
      </c>
      <c r="F12" s="1">
        <v>44468</v>
      </c>
      <c r="G12">
        <v>0</v>
      </c>
      <c r="H12" s="1">
        <v>44484</v>
      </c>
    </row>
    <row r="13" spans="1:8" x14ac:dyDescent="0.35">
      <c r="A13" t="s">
        <v>44</v>
      </c>
      <c r="B13" s="1">
        <v>44484</v>
      </c>
      <c r="C13" s="1">
        <v>44701</v>
      </c>
      <c r="D13">
        <v>1</v>
      </c>
      <c r="E13" t="s">
        <v>45</v>
      </c>
      <c r="F13" s="1">
        <v>44468</v>
      </c>
      <c r="G13">
        <v>3</v>
      </c>
      <c r="H13" s="1">
        <v>44484</v>
      </c>
    </row>
    <row r="14" spans="1:8" x14ac:dyDescent="0.35">
      <c r="A14" t="s">
        <v>48</v>
      </c>
      <c r="B14" s="1">
        <v>44197</v>
      </c>
      <c r="C14" s="1">
        <v>44701</v>
      </c>
      <c r="D14">
        <v>0</v>
      </c>
      <c r="E14" t="s">
        <v>209</v>
      </c>
      <c r="G14" t="s">
        <v>209</v>
      </c>
    </row>
    <row r="15" spans="1:8" x14ac:dyDescent="0.35">
      <c r="A15" t="s">
        <v>49</v>
      </c>
      <c r="B15" s="1">
        <v>44197</v>
      </c>
      <c r="C15" s="1">
        <v>44701</v>
      </c>
      <c r="D15">
        <v>0</v>
      </c>
      <c r="E15" t="s">
        <v>209</v>
      </c>
      <c r="G15" t="s">
        <v>209</v>
      </c>
    </row>
    <row r="16" spans="1:8" x14ac:dyDescent="0.35">
      <c r="A16" t="s">
        <v>50</v>
      </c>
      <c r="B16" s="1">
        <v>44197</v>
      </c>
      <c r="C16" s="1">
        <v>44701</v>
      </c>
      <c r="D16">
        <v>0</v>
      </c>
      <c r="E16" t="s">
        <v>209</v>
      </c>
      <c r="G16" t="s">
        <v>209</v>
      </c>
    </row>
    <row r="17" spans="1:8" x14ac:dyDescent="0.35">
      <c r="A17" t="s">
        <v>51</v>
      </c>
      <c r="B17" s="1">
        <v>44197</v>
      </c>
      <c r="C17" s="1">
        <v>44701</v>
      </c>
      <c r="D17">
        <v>0</v>
      </c>
      <c r="E17" t="s">
        <v>209</v>
      </c>
      <c r="G17" t="s">
        <v>209</v>
      </c>
    </row>
    <row r="18" spans="1:8" x14ac:dyDescent="0.35">
      <c r="A18" t="s">
        <v>52</v>
      </c>
      <c r="B18" s="1">
        <v>44197</v>
      </c>
      <c r="C18" s="1">
        <v>44701</v>
      </c>
      <c r="D18">
        <v>0</v>
      </c>
      <c r="E18" t="s">
        <v>209</v>
      </c>
      <c r="G18" t="s">
        <v>209</v>
      </c>
    </row>
    <row r="19" spans="1:8" x14ac:dyDescent="0.35">
      <c r="A19" t="s">
        <v>53</v>
      </c>
      <c r="B19" s="1">
        <v>44197</v>
      </c>
      <c r="C19" s="1">
        <v>44701</v>
      </c>
      <c r="D19">
        <v>0</v>
      </c>
      <c r="E19" t="s">
        <v>209</v>
      </c>
      <c r="G19" t="s">
        <v>209</v>
      </c>
    </row>
    <row r="20" spans="1:8" x14ac:dyDescent="0.35">
      <c r="A20" t="s">
        <v>54</v>
      </c>
      <c r="B20" s="1">
        <v>44197</v>
      </c>
      <c r="C20" s="1">
        <v>44701</v>
      </c>
      <c r="D20">
        <v>0</v>
      </c>
      <c r="E20" t="s">
        <v>209</v>
      </c>
      <c r="G20" t="s">
        <v>209</v>
      </c>
    </row>
    <row r="21" spans="1:8" x14ac:dyDescent="0.35">
      <c r="A21" t="s">
        <v>55</v>
      </c>
      <c r="B21" s="1">
        <v>44197</v>
      </c>
      <c r="C21" s="1">
        <v>44701</v>
      </c>
      <c r="D21">
        <v>0</v>
      </c>
      <c r="E21" t="s">
        <v>209</v>
      </c>
      <c r="G21" t="s">
        <v>209</v>
      </c>
    </row>
    <row r="22" spans="1:8" x14ac:dyDescent="0.35">
      <c r="A22" t="s">
        <v>56</v>
      </c>
      <c r="B22" s="1">
        <v>44197</v>
      </c>
      <c r="C22" s="1">
        <v>44320</v>
      </c>
      <c r="D22">
        <v>0</v>
      </c>
      <c r="E22" t="s">
        <v>209</v>
      </c>
      <c r="G22" t="s">
        <v>209</v>
      </c>
    </row>
    <row r="23" spans="1:8" x14ac:dyDescent="0.35">
      <c r="A23" t="s">
        <v>56</v>
      </c>
      <c r="B23" s="1">
        <v>44321</v>
      </c>
      <c r="C23" s="1">
        <v>44325</v>
      </c>
      <c r="D23">
        <v>1</v>
      </c>
      <c r="E23" t="s">
        <v>57</v>
      </c>
      <c r="F23" s="1">
        <v>44321</v>
      </c>
      <c r="G23">
        <v>2</v>
      </c>
      <c r="H23" s="1">
        <v>44321</v>
      </c>
    </row>
    <row r="24" spans="1:8" x14ac:dyDescent="0.35">
      <c r="A24" t="s">
        <v>56</v>
      </c>
      <c r="B24" s="1">
        <v>44326</v>
      </c>
      <c r="C24" s="1">
        <v>44701</v>
      </c>
      <c r="D24">
        <v>1</v>
      </c>
      <c r="E24" t="s">
        <v>57</v>
      </c>
      <c r="F24" s="1">
        <v>44321</v>
      </c>
      <c r="G24">
        <v>5</v>
      </c>
      <c r="H24" s="1">
        <v>44326</v>
      </c>
    </row>
    <row r="25" spans="1:8" x14ac:dyDescent="0.35">
      <c r="A25" t="s">
        <v>62</v>
      </c>
      <c r="B25" s="1">
        <v>44197</v>
      </c>
      <c r="C25" s="1">
        <v>44701</v>
      </c>
      <c r="D25">
        <v>0</v>
      </c>
      <c r="E25" t="s">
        <v>209</v>
      </c>
      <c r="G25" t="s">
        <v>209</v>
      </c>
    </row>
    <row r="26" spans="1:8" x14ac:dyDescent="0.35">
      <c r="A26" t="s">
        <v>63</v>
      </c>
      <c r="B26" s="1">
        <v>44197</v>
      </c>
      <c r="C26" s="1">
        <v>44701</v>
      </c>
      <c r="D26">
        <v>0</v>
      </c>
      <c r="E26" t="s">
        <v>209</v>
      </c>
      <c r="G26" t="s">
        <v>209</v>
      </c>
    </row>
    <row r="27" spans="1:8" x14ac:dyDescent="0.35">
      <c r="A27" t="s">
        <v>64</v>
      </c>
      <c r="B27" s="1">
        <v>44197</v>
      </c>
      <c r="C27" s="1">
        <v>44701</v>
      </c>
      <c r="D27">
        <v>0</v>
      </c>
      <c r="E27" t="s">
        <v>209</v>
      </c>
      <c r="G27" t="s">
        <v>209</v>
      </c>
    </row>
    <row r="28" spans="1:8" x14ac:dyDescent="0.35">
      <c r="A28" t="s">
        <v>65</v>
      </c>
      <c r="B28" s="1">
        <v>44197</v>
      </c>
      <c r="C28" s="1">
        <v>44585</v>
      </c>
      <c r="D28">
        <v>0</v>
      </c>
      <c r="E28" t="s">
        <v>209</v>
      </c>
      <c r="G28" t="s">
        <v>209</v>
      </c>
    </row>
    <row r="29" spans="1:8" x14ac:dyDescent="0.35">
      <c r="A29" t="s">
        <v>65</v>
      </c>
      <c r="B29" s="1">
        <v>44586</v>
      </c>
      <c r="C29" s="1">
        <v>44701</v>
      </c>
      <c r="D29">
        <v>1</v>
      </c>
      <c r="E29" t="s">
        <v>66</v>
      </c>
      <c r="F29" s="1">
        <v>44586</v>
      </c>
      <c r="G29">
        <v>0</v>
      </c>
      <c r="H29" s="1">
        <v>44587</v>
      </c>
    </row>
    <row r="30" spans="1:8" x14ac:dyDescent="0.35">
      <c r="A30" t="s">
        <v>70</v>
      </c>
      <c r="B30" s="1">
        <v>44197</v>
      </c>
      <c r="C30" s="1">
        <v>44701</v>
      </c>
      <c r="D30">
        <v>0</v>
      </c>
      <c r="E30" t="s">
        <v>209</v>
      </c>
      <c r="G30" t="s">
        <v>209</v>
      </c>
    </row>
    <row r="31" spans="1:8" x14ac:dyDescent="0.35">
      <c r="A31" t="s">
        <v>71</v>
      </c>
      <c r="B31" s="1">
        <v>44197</v>
      </c>
      <c r="C31" s="1">
        <v>44701</v>
      </c>
      <c r="D31">
        <v>0</v>
      </c>
      <c r="E31" t="s">
        <v>209</v>
      </c>
      <c r="G31" t="s">
        <v>209</v>
      </c>
    </row>
    <row r="32" spans="1:8" x14ac:dyDescent="0.35">
      <c r="A32" t="s">
        <v>72</v>
      </c>
      <c r="B32" s="1">
        <v>44197</v>
      </c>
      <c r="C32" s="1">
        <v>44701</v>
      </c>
      <c r="D32">
        <v>0</v>
      </c>
      <c r="E32" t="s">
        <v>209</v>
      </c>
      <c r="G32" t="s">
        <v>209</v>
      </c>
    </row>
    <row r="33" spans="1:8" x14ac:dyDescent="0.35">
      <c r="A33" t="s">
        <v>73</v>
      </c>
      <c r="B33" s="1">
        <v>44197</v>
      </c>
      <c r="C33" s="1">
        <v>44701</v>
      </c>
      <c r="D33">
        <v>0</v>
      </c>
      <c r="E33" t="s">
        <v>209</v>
      </c>
      <c r="G33" t="s">
        <v>209</v>
      </c>
    </row>
    <row r="34" spans="1:8" x14ac:dyDescent="0.35">
      <c r="A34" t="s">
        <v>74</v>
      </c>
      <c r="B34" s="1">
        <v>44197</v>
      </c>
      <c r="C34" s="1">
        <v>44701</v>
      </c>
      <c r="D34">
        <v>0</v>
      </c>
      <c r="E34" t="s">
        <v>209</v>
      </c>
      <c r="G34" t="s">
        <v>209</v>
      </c>
    </row>
    <row r="35" spans="1:8" x14ac:dyDescent="0.35">
      <c r="A35" t="s">
        <v>75</v>
      </c>
      <c r="B35" s="1">
        <v>44197</v>
      </c>
      <c r="C35" s="1">
        <v>44701</v>
      </c>
      <c r="D35">
        <v>0</v>
      </c>
      <c r="E35" t="s">
        <v>209</v>
      </c>
      <c r="G35" t="s">
        <v>209</v>
      </c>
    </row>
    <row r="36" spans="1:8" x14ac:dyDescent="0.35">
      <c r="A36" t="s">
        <v>76</v>
      </c>
      <c r="B36" s="1">
        <v>44197</v>
      </c>
      <c r="C36" s="1">
        <v>44701</v>
      </c>
      <c r="D36">
        <v>0</v>
      </c>
      <c r="E36" t="s">
        <v>209</v>
      </c>
      <c r="G36" t="s">
        <v>209</v>
      </c>
    </row>
    <row r="37" spans="1:8" x14ac:dyDescent="0.35">
      <c r="A37" t="s">
        <v>77</v>
      </c>
      <c r="B37" s="1">
        <v>44197</v>
      </c>
      <c r="C37" s="1">
        <v>44701</v>
      </c>
      <c r="D37">
        <v>0</v>
      </c>
      <c r="E37" t="s">
        <v>209</v>
      </c>
      <c r="G37" t="s">
        <v>209</v>
      </c>
    </row>
    <row r="38" spans="1:8" x14ac:dyDescent="0.35">
      <c r="A38" t="s">
        <v>78</v>
      </c>
      <c r="B38" s="1">
        <v>44197</v>
      </c>
      <c r="C38" s="1">
        <v>44243</v>
      </c>
      <c r="D38">
        <v>0</v>
      </c>
      <c r="E38" t="s">
        <v>209</v>
      </c>
      <c r="G38" t="s">
        <v>209</v>
      </c>
    </row>
    <row r="39" spans="1:8" x14ac:dyDescent="0.35">
      <c r="A39" t="s">
        <v>78</v>
      </c>
      <c r="B39" s="1">
        <v>44244</v>
      </c>
      <c r="C39" s="1">
        <v>44345</v>
      </c>
      <c r="D39">
        <v>1</v>
      </c>
      <c r="E39" t="s">
        <v>79</v>
      </c>
      <c r="F39" s="1">
        <v>44244</v>
      </c>
      <c r="G39">
        <v>0</v>
      </c>
      <c r="H39" s="1">
        <v>44244</v>
      </c>
    </row>
    <row r="40" spans="1:8" x14ac:dyDescent="0.35">
      <c r="A40" t="s">
        <v>78</v>
      </c>
      <c r="B40" s="1">
        <v>44249</v>
      </c>
      <c r="C40" s="1">
        <v>44307</v>
      </c>
      <c r="D40">
        <v>1</v>
      </c>
      <c r="E40" t="s">
        <v>84</v>
      </c>
      <c r="F40" s="1">
        <v>44249</v>
      </c>
      <c r="G40">
        <v>0</v>
      </c>
      <c r="H40" s="1">
        <v>44249</v>
      </c>
    </row>
    <row r="41" spans="1:8" x14ac:dyDescent="0.35">
      <c r="A41" t="s">
        <v>78</v>
      </c>
      <c r="B41" s="1">
        <v>44308</v>
      </c>
      <c r="C41" s="1">
        <v>44345</v>
      </c>
      <c r="D41">
        <v>1</v>
      </c>
      <c r="E41" t="s">
        <v>84</v>
      </c>
      <c r="F41" s="1">
        <v>44249</v>
      </c>
      <c r="G41">
        <v>1</v>
      </c>
      <c r="H41" s="1">
        <v>44308</v>
      </c>
    </row>
    <row r="42" spans="1:8" x14ac:dyDescent="0.35">
      <c r="A42" t="s">
        <v>78</v>
      </c>
      <c r="B42" s="1">
        <v>44346</v>
      </c>
      <c r="C42" s="1">
        <v>44701</v>
      </c>
      <c r="D42">
        <v>1</v>
      </c>
      <c r="E42" t="s">
        <v>79</v>
      </c>
      <c r="F42" s="1">
        <v>44244</v>
      </c>
      <c r="G42">
        <v>3</v>
      </c>
      <c r="H42" s="1">
        <v>44346</v>
      </c>
    </row>
    <row r="43" spans="1:8" x14ac:dyDescent="0.35">
      <c r="A43" t="s">
        <v>78</v>
      </c>
      <c r="B43" s="1">
        <v>44346</v>
      </c>
      <c r="C43" s="1">
        <v>44701</v>
      </c>
      <c r="D43">
        <v>1</v>
      </c>
      <c r="E43" t="s">
        <v>84</v>
      </c>
      <c r="F43" s="1">
        <v>44249</v>
      </c>
      <c r="G43">
        <v>3</v>
      </c>
      <c r="H43" s="1">
        <v>44346</v>
      </c>
    </row>
    <row r="44" spans="1:8" x14ac:dyDescent="0.35">
      <c r="A44" t="s">
        <v>92</v>
      </c>
      <c r="B44" s="1">
        <v>44197</v>
      </c>
      <c r="C44" s="1">
        <v>44243</v>
      </c>
      <c r="D44">
        <v>0</v>
      </c>
      <c r="E44" t="s">
        <v>209</v>
      </c>
      <c r="G44" t="s">
        <v>209</v>
      </c>
    </row>
    <row r="45" spans="1:8" x14ac:dyDescent="0.35">
      <c r="A45" t="s">
        <v>92</v>
      </c>
      <c r="B45" s="1">
        <v>44244</v>
      </c>
      <c r="C45" s="1">
        <v>44255</v>
      </c>
      <c r="D45">
        <v>1</v>
      </c>
      <c r="E45" t="s">
        <v>93</v>
      </c>
      <c r="F45" s="1">
        <v>44244</v>
      </c>
      <c r="G45">
        <v>0</v>
      </c>
      <c r="H45" s="1">
        <v>44244</v>
      </c>
    </row>
    <row r="46" spans="1:8" x14ac:dyDescent="0.35">
      <c r="A46" t="s">
        <v>92</v>
      </c>
      <c r="B46" s="1">
        <v>44256</v>
      </c>
      <c r="C46" s="1">
        <v>44286</v>
      </c>
      <c r="D46">
        <v>1</v>
      </c>
      <c r="E46" t="s">
        <v>93</v>
      </c>
      <c r="F46" s="1">
        <v>44244</v>
      </c>
      <c r="G46">
        <v>1</v>
      </c>
      <c r="H46" s="1">
        <v>44256</v>
      </c>
    </row>
    <row r="47" spans="1:8" x14ac:dyDescent="0.35">
      <c r="A47" t="s">
        <v>92</v>
      </c>
      <c r="B47" s="1">
        <v>44287</v>
      </c>
      <c r="C47" s="1">
        <v>44308</v>
      </c>
      <c r="D47">
        <v>1</v>
      </c>
      <c r="E47" t="s">
        <v>93</v>
      </c>
      <c r="F47" s="1">
        <v>44244</v>
      </c>
      <c r="G47">
        <v>2</v>
      </c>
      <c r="H47" s="1">
        <v>44287</v>
      </c>
    </row>
    <row r="48" spans="1:8" x14ac:dyDescent="0.35">
      <c r="A48" t="s">
        <v>92</v>
      </c>
      <c r="B48" s="1">
        <v>44309</v>
      </c>
      <c r="C48" s="1">
        <v>44701</v>
      </c>
      <c r="D48">
        <v>1</v>
      </c>
      <c r="E48" t="s">
        <v>93</v>
      </c>
      <c r="F48" s="1">
        <v>44244</v>
      </c>
      <c r="G48">
        <v>5</v>
      </c>
      <c r="H48" s="1">
        <v>44309</v>
      </c>
    </row>
    <row r="49" spans="1:8" x14ac:dyDescent="0.35">
      <c r="A49" t="s">
        <v>104</v>
      </c>
      <c r="B49" s="1">
        <v>44197</v>
      </c>
      <c r="C49" s="1">
        <v>44701</v>
      </c>
      <c r="D49">
        <v>0</v>
      </c>
      <c r="E49" t="s">
        <v>209</v>
      </c>
      <c r="G49" t="s">
        <v>209</v>
      </c>
    </row>
    <row r="50" spans="1:8" x14ac:dyDescent="0.35">
      <c r="A50" t="s">
        <v>105</v>
      </c>
      <c r="B50" s="1">
        <v>44197</v>
      </c>
      <c r="C50" s="1">
        <v>44701</v>
      </c>
      <c r="D50">
        <v>0</v>
      </c>
      <c r="E50" t="s">
        <v>209</v>
      </c>
      <c r="G50" t="s">
        <v>209</v>
      </c>
    </row>
    <row r="51" spans="1:8" x14ac:dyDescent="0.35">
      <c r="A51" t="s">
        <v>106</v>
      </c>
      <c r="B51" s="1">
        <v>44197</v>
      </c>
      <c r="C51" s="1">
        <v>44501</v>
      </c>
      <c r="D51">
        <v>0</v>
      </c>
      <c r="E51" t="s">
        <v>209</v>
      </c>
      <c r="G51" t="s">
        <v>209</v>
      </c>
    </row>
    <row r="52" spans="1:8" x14ac:dyDescent="0.35">
      <c r="A52" t="s">
        <v>106</v>
      </c>
      <c r="B52" s="1">
        <v>44502</v>
      </c>
      <c r="C52" s="1">
        <v>44630</v>
      </c>
      <c r="D52">
        <v>1</v>
      </c>
      <c r="E52" t="s">
        <v>210</v>
      </c>
      <c r="F52" s="1">
        <v>44502</v>
      </c>
      <c r="G52">
        <v>0</v>
      </c>
      <c r="H52" s="1">
        <v>44611</v>
      </c>
    </row>
    <row r="53" spans="1:8" x14ac:dyDescent="0.35">
      <c r="A53" t="s">
        <v>106</v>
      </c>
      <c r="B53" s="1">
        <v>44531</v>
      </c>
      <c r="C53" s="1">
        <v>44635</v>
      </c>
      <c r="D53">
        <v>1</v>
      </c>
      <c r="E53" t="s">
        <v>211</v>
      </c>
      <c r="F53" s="1">
        <v>44531</v>
      </c>
      <c r="G53">
        <v>0</v>
      </c>
      <c r="H53" s="1">
        <v>44629</v>
      </c>
    </row>
    <row r="54" spans="1:8" x14ac:dyDescent="0.35">
      <c r="A54" t="s">
        <v>106</v>
      </c>
      <c r="B54" s="1">
        <v>44631</v>
      </c>
      <c r="C54" s="1">
        <v>44701</v>
      </c>
      <c r="D54">
        <v>1</v>
      </c>
      <c r="E54" t="s">
        <v>210</v>
      </c>
      <c r="F54" s="1">
        <v>44502</v>
      </c>
      <c r="G54">
        <v>3</v>
      </c>
      <c r="H54" s="1">
        <v>44631</v>
      </c>
    </row>
    <row r="55" spans="1:8" x14ac:dyDescent="0.35">
      <c r="A55" t="s">
        <v>106</v>
      </c>
      <c r="B55" s="1">
        <v>44636</v>
      </c>
      <c r="C55" s="1">
        <v>44685</v>
      </c>
      <c r="D55">
        <v>1</v>
      </c>
      <c r="E55" t="s">
        <v>211</v>
      </c>
      <c r="F55" s="1">
        <v>44531</v>
      </c>
      <c r="G55">
        <v>1</v>
      </c>
      <c r="H55" s="1">
        <v>44678</v>
      </c>
    </row>
    <row r="56" spans="1:8" x14ac:dyDescent="0.35">
      <c r="A56" t="s">
        <v>106</v>
      </c>
      <c r="B56" s="1">
        <v>44686</v>
      </c>
      <c r="C56" s="1">
        <v>44701</v>
      </c>
      <c r="D56">
        <v>1</v>
      </c>
      <c r="E56" t="s">
        <v>211</v>
      </c>
      <c r="F56" s="1">
        <v>44531</v>
      </c>
      <c r="G56">
        <v>2</v>
      </c>
      <c r="H56" s="1">
        <v>44694</v>
      </c>
    </row>
    <row r="57" spans="1:8" x14ac:dyDescent="0.35">
      <c r="A57" t="s">
        <v>115</v>
      </c>
      <c r="B57" s="1">
        <v>44197</v>
      </c>
      <c r="C57" s="1">
        <v>44701</v>
      </c>
      <c r="D57">
        <v>0</v>
      </c>
      <c r="E57" t="s">
        <v>209</v>
      </c>
      <c r="G57" t="s">
        <v>209</v>
      </c>
    </row>
    <row r="58" spans="1:8" x14ac:dyDescent="0.35">
      <c r="A58" t="s">
        <v>116</v>
      </c>
      <c r="B58" s="1">
        <v>44197</v>
      </c>
      <c r="C58" s="1">
        <v>44701</v>
      </c>
      <c r="D58">
        <v>0</v>
      </c>
      <c r="E58" t="s">
        <v>209</v>
      </c>
      <c r="G58" t="s">
        <v>209</v>
      </c>
    </row>
    <row r="59" spans="1:8" x14ac:dyDescent="0.35">
      <c r="A59" t="s">
        <v>117</v>
      </c>
      <c r="B59" s="1">
        <v>44197</v>
      </c>
      <c r="C59" s="1">
        <v>44701</v>
      </c>
      <c r="D59">
        <v>0</v>
      </c>
      <c r="E59" t="s">
        <v>209</v>
      </c>
      <c r="G59" t="s">
        <v>209</v>
      </c>
    </row>
    <row r="60" spans="1:8" x14ac:dyDescent="0.35">
      <c r="A60" t="s">
        <v>118</v>
      </c>
      <c r="B60" s="1">
        <v>44197</v>
      </c>
      <c r="C60" s="1">
        <v>44701</v>
      </c>
      <c r="D60">
        <v>0</v>
      </c>
      <c r="E60" t="s">
        <v>209</v>
      </c>
      <c r="G60" t="s">
        <v>209</v>
      </c>
    </row>
    <row r="61" spans="1:8" x14ac:dyDescent="0.35">
      <c r="A61" t="s">
        <v>119</v>
      </c>
      <c r="B61" s="1">
        <v>44197</v>
      </c>
      <c r="C61" s="1">
        <v>44701</v>
      </c>
      <c r="D61">
        <v>0</v>
      </c>
      <c r="E61" t="s">
        <v>209</v>
      </c>
      <c r="G61" t="s">
        <v>209</v>
      </c>
    </row>
    <row r="62" spans="1:8" x14ac:dyDescent="0.35">
      <c r="A62" t="s">
        <v>120</v>
      </c>
      <c r="B62" s="1">
        <v>44197</v>
      </c>
      <c r="C62" s="1">
        <v>44701</v>
      </c>
      <c r="D62">
        <v>0</v>
      </c>
      <c r="E62" t="s">
        <v>209</v>
      </c>
      <c r="G62" t="s">
        <v>209</v>
      </c>
    </row>
    <row r="63" spans="1:8" x14ac:dyDescent="0.35">
      <c r="A63" t="s">
        <v>121</v>
      </c>
      <c r="B63" s="1">
        <v>44197</v>
      </c>
      <c r="C63" s="1">
        <v>44598</v>
      </c>
      <c r="D63">
        <v>0</v>
      </c>
      <c r="E63" t="s">
        <v>209</v>
      </c>
      <c r="G63" t="s">
        <v>209</v>
      </c>
    </row>
    <row r="64" spans="1:8" x14ac:dyDescent="0.35">
      <c r="A64" t="s">
        <v>121</v>
      </c>
      <c r="B64" s="1">
        <v>44599</v>
      </c>
      <c r="C64" s="1">
        <v>44701</v>
      </c>
      <c r="D64">
        <v>1</v>
      </c>
      <c r="E64" t="s">
        <v>212</v>
      </c>
      <c r="F64" s="1">
        <v>44599</v>
      </c>
      <c r="G64">
        <v>0</v>
      </c>
      <c r="H64" s="1">
        <v>44600</v>
      </c>
    </row>
    <row r="65" spans="1:8" x14ac:dyDescent="0.35">
      <c r="A65" t="s">
        <v>126</v>
      </c>
      <c r="B65" s="1">
        <v>44197</v>
      </c>
      <c r="C65" s="1">
        <v>44701</v>
      </c>
      <c r="D65">
        <v>0</v>
      </c>
      <c r="E65" t="s">
        <v>209</v>
      </c>
      <c r="G65" t="s">
        <v>209</v>
      </c>
    </row>
    <row r="66" spans="1:8" x14ac:dyDescent="0.35">
      <c r="A66" t="s">
        <v>127</v>
      </c>
      <c r="B66" s="1">
        <v>44197</v>
      </c>
      <c r="C66" s="1">
        <v>44406</v>
      </c>
      <c r="D66">
        <v>0</v>
      </c>
      <c r="E66" t="s">
        <v>209</v>
      </c>
      <c r="G66" t="s">
        <v>209</v>
      </c>
    </row>
    <row r="67" spans="1:8" x14ac:dyDescent="0.35">
      <c r="A67" t="s">
        <v>127</v>
      </c>
      <c r="B67" s="1">
        <v>44407</v>
      </c>
      <c r="C67" s="1">
        <v>44543</v>
      </c>
      <c r="D67">
        <v>1</v>
      </c>
      <c r="E67" t="s">
        <v>128</v>
      </c>
      <c r="F67" s="1">
        <v>44407</v>
      </c>
      <c r="G67">
        <v>0</v>
      </c>
      <c r="H67" s="1">
        <v>44545</v>
      </c>
    </row>
    <row r="68" spans="1:8" x14ac:dyDescent="0.35">
      <c r="A68" t="s">
        <v>127</v>
      </c>
      <c r="B68" s="1">
        <v>44544</v>
      </c>
      <c r="C68" s="1">
        <v>44701</v>
      </c>
      <c r="D68">
        <v>1</v>
      </c>
      <c r="E68" t="s">
        <v>128</v>
      </c>
      <c r="F68" s="1">
        <v>44407</v>
      </c>
      <c r="G68">
        <v>1</v>
      </c>
      <c r="H68" s="1">
        <v>44545</v>
      </c>
    </row>
    <row r="69" spans="1:8" x14ac:dyDescent="0.35">
      <c r="A69" t="s">
        <v>131</v>
      </c>
      <c r="B69" s="1">
        <v>44197</v>
      </c>
      <c r="C69" s="1">
        <v>44701</v>
      </c>
      <c r="D69">
        <v>0</v>
      </c>
      <c r="E69" t="s">
        <v>209</v>
      </c>
      <c r="G69" t="s">
        <v>209</v>
      </c>
    </row>
    <row r="70" spans="1:8" x14ac:dyDescent="0.35">
      <c r="A70" t="s">
        <v>132</v>
      </c>
      <c r="B70" s="1">
        <v>44197</v>
      </c>
      <c r="C70" s="1">
        <v>44207</v>
      </c>
      <c r="D70">
        <v>0</v>
      </c>
      <c r="E70" t="s">
        <v>209</v>
      </c>
      <c r="G70" t="s">
        <v>209</v>
      </c>
    </row>
    <row r="71" spans="1:8" x14ac:dyDescent="0.35">
      <c r="A71" t="s">
        <v>132</v>
      </c>
      <c r="B71" s="1">
        <v>44208</v>
      </c>
      <c r="C71" s="1">
        <v>44539</v>
      </c>
      <c r="D71">
        <v>1</v>
      </c>
      <c r="E71" t="s">
        <v>133</v>
      </c>
      <c r="F71" s="1">
        <v>44208</v>
      </c>
      <c r="G71">
        <v>0</v>
      </c>
      <c r="H71" s="1">
        <v>44539</v>
      </c>
    </row>
    <row r="72" spans="1:8" x14ac:dyDescent="0.35">
      <c r="A72" t="s">
        <v>132</v>
      </c>
      <c r="B72" s="1">
        <v>44540</v>
      </c>
      <c r="C72" s="1">
        <v>44656</v>
      </c>
      <c r="D72">
        <v>1</v>
      </c>
      <c r="E72" t="s">
        <v>133</v>
      </c>
      <c r="F72" s="1">
        <v>44208</v>
      </c>
      <c r="G72">
        <v>1</v>
      </c>
      <c r="H72" s="1">
        <v>44656</v>
      </c>
    </row>
    <row r="73" spans="1:8" x14ac:dyDescent="0.35">
      <c r="A73" t="s">
        <v>132</v>
      </c>
      <c r="B73" s="1">
        <v>44540</v>
      </c>
      <c r="C73" s="1">
        <v>44701</v>
      </c>
      <c r="D73">
        <v>1</v>
      </c>
      <c r="E73" t="s">
        <v>138</v>
      </c>
      <c r="F73" s="1">
        <v>44208</v>
      </c>
      <c r="G73">
        <v>0</v>
      </c>
      <c r="H73" s="1">
        <v>44272</v>
      </c>
    </row>
    <row r="74" spans="1:8" x14ac:dyDescent="0.35">
      <c r="A74" t="s">
        <v>132</v>
      </c>
      <c r="B74" s="1">
        <v>44540</v>
      </c>
      <c r="C74" s="1">
        <v>44701</v>
      </c>
      <c r="D74">
        <v>1</v>
      </c>
      <c r="E74" t="s">
        <v>143</v>
      </c>
      <c r="F74" s="1">
        <v>44625</v>
      </c>
      <c r="G74">
        <v>0</v>
      </c>
      <c r="H74" s="1">
        <v>44321</v>
      </c>
    </row>
    <row r="75" spans="1:8" x14ac:dyDescent="0.35">
      <c r="A75" t="s">
        <v>132</v>
      </c>
      <c r="B75" s="1">
        <v>44657</v>
      </c>
      <c r="C75" s="1">
        <v>44675</v>
      </c>
      <c r="D75">
        <v>1</v>
      </c>
      <c r="E75" t="s">
        <v>133</v>
      </c>
      <c r="F75" s="1">
        <v>44208</v>
      </c>
      <c r="G75">
        <v>2</v>
      </c>
      <c r="H75" s="1">
        <v>44659</v>
      </c>
    </row>
    <row r="76" spans="1:8" x14ac:dyDescent="0.35">
      <c r="A76" t="s">
        <v>132</v>
      </c>
      <c r="B76" s="1">
        <v>44676</v>
      </c>
      <c r="C76" s="1">
        <v>44701</v>
      </c>
      <c r="D76">
        <v>1</v>
      </c>
      <c r="E76" t="s">
        <v>133</v>
      </c>
      <c r="F76" s="1">
        <v>44208</v>
      </c>
      <c r="G76">
        <v>5</v>
      </c>
      <c r="H76" s="1">
        <v>44676</v>
      </c>
    </row>
    <row r="77" spans="1:8" x14ac:dyDescent="0.35">
      <c r="A77" t="s">
        <v>147</v>
      </c>
      <c r="B77" s="1">
        <v>44197</v>
      </c>
      <c r="C77" s="1">
        <v>44255</v>
      </c>
      <c r="D77">
        <v>0</v>
      </c>
      <c r="E77" t="s">
        <v>209</v>
      </c>
      <c r="G77" t="s">
        <v>209</v>
      </c>
    </row>
    <row r="78" spans="1:8" x14ac:dyDescent="0.35">
      <c r="A78" t="s">
        <v>147</v>
      </c>
      <c r="B78" s="1">
        <v>44256</v>
      </c>
      <c r="C78" s="1">
        <v>44614</v>
      </c>
      <c r="D78">
        <v>1</v>
      </c>
      <c r="E78" t="s">
        <v>148</v>
      </c>
      <c r="F78" s="1">
        <v>44256</v>
      </c>
      <c r="G78">
        <v>0</v>
      </c>
      <c r="H78" s="1">
        <v>44602</v>
      </c>
    </row>
    <row r="79" spans="1:8" x14ac:dyDescent="0.35">
      <c r="A79" t="s">
        <v>147</v>
      </c>
      <c r="B79" s="1">
        <v>44615</v>
      </c>
      <c r="C79" s="1">
        <v>44701</v>
      </c>
      <c r="D79">
        <v>1</v>
      </c>
      <c r="E79" t="s">
        <v>148</v>
      </c>
      <c r="F79" s="1">
        <v>44256</v>
      </c>
      <c r="G79">
        <v>3</v>
      </c>
      <c r="H79" s="1">
        <v>44615</v>
      </c>
    </row>
    <row r="80" spans="1:8" x14ac:dyDescent="0.35">
      <c r="A80" t="s">
        <v>153</v>
      </c>
      <c r="B80" s="1">
        <v>44197</v>
      </c>
      <c r="C80" s="1">
        <v>44237</v>
      </c>
      <c r="D80">
        <v>0</v>
      </c>
      <c r="E80" t="s">
        <v>209</v>
      </c>
      <c r="G80" t="s">
        <v>209</v>
      </c>
    </row>
    <row r="81" spans="1:8" x14ac:dyDescent="0.35">
      <c r="A81" t="s">
        <v>153</v>
      </c>
      <c r="B81" s="1">
        <v>44238</v>
      </c>
      <c r="C81" s="1">
        <v>44290</v>
      </c>
      <c r="D81">
        <v>1</v>
      </c>
      <c r="E81" t="s">
        <v>158</v>
      </c>
      <c r="F81" s="1">
        <v>44238</v>
      </c>
      <c r="G81">
        <v>0</v>
      </c>
      <c r="H81" s="1">
        <v>44293</v>
      </c>
    </row>
    <row r="82" spans="1:8" x14ac:dyDescent="0.35">
      <c r="A82" t="s">
        <v>153</v>
      </c>
      <c r="B82" s="1">
        <v>44238</v>
      </c>
      <c r="C82" s="1">
        <v>44701</v>
      </c>
      <c r="D82">
        <v>1</v>
      </c>
      <c r="E82" t="s">
        <v>154</v>
      </c>
      <c r="F82" s="1">
        <v>44238</v>
      </c>
      <c r="G82">
        <v>0</v>
      </c>
      <c r="H82" s="1">
        <v>44701</v>
      </c>
    </row>
    <row r="83" spans="1:8" x14ac:dyDescent="0.35">
      <c r="A83" t="s">
        <v>153</v>
      </c>
      <c r="B83" s="1">
        <v>44238</v>
      </c>
      <c r="C83" s="1">
        <v>44701</v>
      </c>
      <c r="D83">
        <v>1</v>
      </c>
      <c r="E83" t="s">
        <v>162</v>
      </c>
      <c r="F83" s="1">
        <v>44238</v>
      </c>
      <c r="G83">
        <v>0</v>
      </c>
      <c r="H83" s="1">
        <v>44263</v>
      </c>
    </row>
    <row r="84" spans="1:8" x14ac:dyDescent="0.35">
      <c r="A84" t="s">
        <v>153</v>
      </c>
      <c r="B84" s="1">
        <v>44249</v>
      </c>
      <c r="C84" s="1">
        <v>44701</v>
      </c>
      <c r="D84">
        <v>1</v>
      </c>
      <c r="E84" t="s">
        <v>166</v>
      </c>
      <c r="F84" s="1">
        <v>44249</v>
      </c>
      <c r="G84">
        <v>0</v>
      </c>
      <c r="H84" s="1">
        <v>44270</v>
      </c>
    </row>
    <row r="85" spans="1:8" x14ac:dyDescent="0.35">
      <c r="A85" t="s">
        <v>153</v>
      </c>
      <c r="B85" s="1">
        <v>44249</v>
      </c>
      <c r="C85" s="1">
        <v>44701</v>
      </c>
      <c r="D85">
        <v>1</v>
      </c>
      <c r="E85" t="s">
        <v>170</v>
      </c>
      <c r="F85" s="1">
        <v>44249</v>
      </c>
      <c r="G85">
        <v>0</v>
      </c>
      <c r="H85" s="1">
        <v>44270</v>
      </c>
    </row>
    <row r="86" spans="1:8" x14ac:dyDescent="0.35">
      <c r="A86" t="s">
        <v>153</v>
      </c>
      <c r="B86" s="1">
        <v>44291</v>
      </c>
      <c r="C86" s="1">
        <v>44701</v>
      </c>
      <c r="D86">
        <v>1</v>
      </c>
      <c r="E86" t="s">
        <v>158</v>
      </c>
      <c r="F86" s="1">
        <v>44238</v>
      </c>
      <c r="G86">
        <v>1</v>
      </c>
      <c r="H86" s="1">
        <v>44293</v>
      </c>
    </row>
    <row r="87" spans="1:8" x14ac:dyDescent="0.35">
      <c r="A87" t="s">
        <v>153</v>
      </c>
      <c r="B87" s="1">
        <v>44293</v>
      </c>
      <c r="C87" s="1">
        <v>44701</v>
      </c>
      <c r="D87">
        <v>1</v>
      </c>
      <c r="E87" t="s">
        <v>174</v>
      </c>
      <c r="F87" s="1">
        <v>44293</v>
      </c>
      <c r="G87">
        <v>0</v>
      </c>
      <c r="H87" s="1">
        <v>44293</v>
      </c>
    </row>
    <row r="88" spans="1:8" x14ac:dyDescent="0.35">
      <c r="A88" t="s">
        <v>178</v>
      </c>
      <c r="B88" s="1">
        <v>44197</v>
      </c>
      <c r="C88" s="1">
        <v>44467</v>
      </c>
      <c r="D88">
        <v>0</v>
      </c>
      <c r="E88" t="s">
        <v>209</v>
      </c>
      <c r="G88" t="s">
        <v>209</v>
      </c>
    </row>
    <row r="89" spans="1:8" x14ac:dyDescent="0.35">
      <c r="A89" t="s">
        <v>178</v>
      </c>
      <c r="B89" s="1">
        <v>44468</v>
      </c>
      <c r="C89" s="1">
        <v>44487</v>
      </c>
      <c r="D89">
        <v>1</v>
      </c>
      <c r="E89" t="s">
        <v>179</v>
      </c>
      <c r="F89" s="1">
        <v>44468</v>
      </c>
      <c r="G89">
        <v>0</v>
      </c>
      <c r="H89" s="1">
        <v>44468</v>
      </c>
    </row>
    <row r="90" spans="1:8" x14ac:dyDescent="0.35">
      <c r="A90" t="s">
        <v>178</v>
      </c>
      <c r="B90" s="1">
        <v>44488</v>
      </c>
      <c r="C90" s="1">
        <v>44701</v>
      </c>
      <c r="D90">
        <v>1</v>
      </c>
      <c r="E90" t="s">
        <v>179</v>
      </c>
      <c r="F90" s="1">
        <v>44468</v>
      </c>
      <c r="G90">
        <v>3</v>
      </c>
      <c r="H90" s="1">
        <v>44468</v>
      </c>
    </row>
    <row r="91" spans="1:8" x14ac:dyDescent="0.35">
      <c r="A91" t="s">
        <v>185</v>
      </c>
      <c r="B91" s="1">
        <v>44197</v>
      </c>
      <c r="C91" s="1">
        <v>44249</v>
      </c>
      <c r="D91">
        <v>0</v>
      </c>
      <c r="E91" t="s">
        <v>209</v>
      </c>
      <c r="G91" t="s">
        <v>209</v>
      </c>
    </row>
    <row r="92" spans="1:8" x14ac:dyDescent="0.35">
      <c r="A92" t="s">
        <v>185</v>
      </c>
      <c r="B92" s="1">
        <v>44250</v>
      </c>
      <c r="C92" s="1">
        <v>44256</v>
      </c>
      <c r="D92">
        <v>1</v>
      </c>
      <c r="E92" t="s">
        <v>186</v>
      </c>
      <c r="F92" s="1">
        <v>44250</v>
      </c>
      <c r="G92">
        <v>0</v>
      </c>
      <c r="H92" s="1">
        <v>44278</v>
      </c>
    </row>
    <row r="93" spans="1:8" x14ac:dyDescent="0.35">
      <c r="A93" t="s">
        <v>185</v>
      </c>
      <c r="B93" s="1">
        <v>44257</v>
      </c>
      <c r="C93" s="1">
        <v>44259</v>
      </c>
      <c r="D93">
        <v>1</v>
      </c>
      <c r="E93" t="s">
        <v>186</v>
      </c>
      <c r="F93" s="1">
        <v>44250</v>
      </c>
      <c r="G93">
        <v>1</v>
      </c>
      <c r="H93" s="1">
        <v>44278</v>
      </c>
    </row>
    <row r="94" spans="1:8" x14ac:dyDescent="0.35">
      <c r="A94" t="s">
        <v>185</v>
      </c>
      <c r="B94" s="1">
        <v>44260</v>
      </c>
      <c r="C94" s="1">
        <v>44277</v>
      </c>
      <c r="D94">
        <v>1</v>
      </c>
      <c r="E94" t="s">
        <v>186</v>
      </c>
      <c r="F94" s="1">
        <v>44250</v>
      </c>
      <c r="G94">
        <v>2</v>
      </c>
      <c r="H94" s="1">
        <v>44278</v>
      </c>
    </row>
    <row r="95" spans="1:8" x14ac:dyDescent="0.35">
      <c r="A95" t="s">
        <v>185</v>
      </c>
      <c r="B95" s="1">
        <v>44278</v>
      </c>
      <c r="C95" s="1">
        <v>44701</v>
      </c>
      <c r="D95">
        <v>1</v>
      </c>
      <c r="E95" t="s">
        <v>186</v>
      </c>
      <c r="F95" s="1">
        <v>44250</v>
      </c>
      <c r="G95">
        <v>5</v>
      </c>
      <c r="H95" s="1">
        <v>44278</v>
      </c>
    </row>
    <row r="96" spans="1:8" x14ac:dyDescent="0.35">
      <c r="A96" t="s">
        <v>195</v>
      </c>
      <c r="B96" s="1">
        <v>44197</v>
      </c>
      <c r="C96" s="1">
        <v>44701</v>
      </c>
      <c r="D96">
        <v>0</v>
      </c>
      <c r="E96" t="s">
        <v>209</v>
      </c>
      <c r="G96" t="s">
        <v>209</v>
      </c>
    </row>
    <row r="97" spans="1:8" x14ac:dyDescent="0.35">
      <c r="A97" t="s">
        <v>196</v>
      </c>
      <c r="B97" s="1">
        <v>44197</v>
      </c>
      <c r="C97" s="1">
        <v>44701</v>
      </c>
      <c r="D97">
        <v>0</v>
      </c>
      <c r="E97" t="s">
        <v>209</v>
      </c>
      <c r="G97" t="s">
        <v>209</v>
      </c>
    </row>
    <row r="98" spans="1:8" x14ac:dyDescent="0.35">
      <c r="A98" t="s">
        <v>197</v>
      </c>
      <c r="B98" s="1">
        <v>44197</v>
      </c>
      <c r="C98" s="1">
        <v>44701</v>
      </c>
      <c r="D98">
        <v>0</v>
      </c>
      <c r="E98" t="s">
        <v>209</v>
      </c>
      <c r="G98" t="s">
        <v>209</v>
      </c>
    </row>
    <row r="99" spans="1:8" x14ac:dyDescent="0.35">
      <c r="A99" t="s">
        <v>198</v>
      </c>
      <c r="B99" s="1">
        <v>44197</v>
      </c>
      <c r="C99" s="1">
        <v>44701</v>
      </c>
      <c r="D99">
        <v>0</v>
      </c>
      <c r="E99" t="s">
        <v>209</v>
      </c>
      <c r="G99" t="s">
        <v>209</v>
      </c>
    </row>
    <row r="100" spans="1:8" x14ac:dyDescent="0.35">
      <c r="A100" t="s">
        <v>199</v>
      </c>
      <c r="B100" s="1">
        <v>44197</v>
      </c>
      <c r="C100" s="1">
        <v>44701</v>
      </c>
      <c r="D100">
        <v>0</v>
      </c>
      <c r="E100" t="s">
        <v>209</v>
      </c>
      <c r="G100" t="s">
        <v>209</v>
      </c>
    </row>
    <row r="101" spans="1:8" x14ac:dyDescent="0.35">
      <c r="A101" t="s">
        <v>200</v>
      </c>
      <c r="B101" s="1">
        <v>44197</v>
      </c>
      <c r="C101" s="1">
        <v>44494</v>
      </c>
      <c r="D101">
        <v>0</v>
      </c>
      <c r="E101" t="s">
        <v>209</v>
      </c>
      <c r="G101" t="s">
        <v>209</v>
      </c>
    </row>
    <row r="102" spans="1:8" x14ac:dyDescent="0.35">
      <c r="A102" t="s">
        <v>200</v>
      </c>
      <c r="B102" s="1">
        <v>44495</v>
      </c>
      <c r="C102" s="1">
        <v>44497</v>
      </c>
      <c r="D102">
        <v>1</v>
      </c>
      <c r="E102" t="s">
        <v>213</v>
      </c>
      <c r="F102" s="1">
        <v>44495</v>
      </c>
      <c r="G102">
        <v>0</v>
      </c>
      <c r="H102" s="1">
        <v>44497</v>
      </c>
    </row>
    <row r="103" spans="1:8" x14ac:dyDescent="0.35">
      <c r="A103" t="s">
        <v>200</v>
      </c>
      <c r="B103" s="1">
        <v>44498</v>
      </c>
      <c r="C103" s="1">
        <v>44502</v>
      </c>
      <c r="D103">
        <v>1</v>
      </c>
      <c r="E103" t="s">
        <v>213</v>
      </c>
      <c r="F103" s="1">
        <v>44495</v>
      </c>
      <c r="G103">
        <v>1</v>
      </c>
      <c r="H103" s="1">
        <v>44502</v>
      </c>
    </row>
    <row r="104" spans="1:8" x14ac:dyDescent="0.35">
      <c r="A104" t="s">
        <v>200</v>
      </c>
      <c r="B104" s="1">
        <v>44503</v>
      </c>
      <c r="C104" s="1">
        <v>44512</v>
      </c>
      <c r="D104">
        <v>1</v>
      </c>
      <c r="E104" t="s">
        <v>213</v>
      </c>
      <c r="F104" s="1">
        <v>44495</v>
      </c>
      <c r="G104">
        <v>2</v>
      </c>
      <c r="H104" s="1">
        <v>44504</v>
      </c>
    </row>
    <row r="105" spans="1:8" x14ac:dyDescent="0.35">
      <c r="A105" t="s">
        <v>200</v>
      </c>
      <c r="B105" s="1">
        <v>44513</v>
      </c>
      <c r="C105" s="1">
        <v>44701</v>
      </c>
      <c r="D105">
        <v>1</v>
      </c>
      <c r="E105" t="s">
        <v>213</v>
      </c>
      <c r="F105" s="1">
        <v>44490</v>
      </c>
      <c r="G105">
        <v>5</v>
      </c>
      <c r="H105" s="1">
        <v>44512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Data</vt:lpstr>
      <vt:lpstr>Statistical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Lizzy Platt</dc:creator>
  <cp:lastModifiedBy>Lizzy Platt</cp:lastModifiedBy>
  <dcterms:created xsi:type="dcterms:W3CDTF">2023-01-24T00:27:28Z</dcterms:created>
  <dcterms:modified xsi:type="dcterms:W3CDTF">2023-01-24T00:29:20Z</dcterms:modified>
</cp:coreProperties>
</file>